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60" windowHeight="5325" tabRatio="515" firstSheet="4" activeTab="4"/>
  </bookViews>
  <sheets>
    <sheet name="Sheet1 (2)" sheetId="1" state="hidden" r:id="rId1"/>
    <sheet name="Sheet1" sheetId="2" state="hidden" r:id="rId2"/>
    <sheet name="Sheet2" sheetId="3" state="hidden" r:id="rId3"/>
    <sheet name="Annexure-I" sheetId="4" state="hidden" r:id="rId4"/>
    <sheet name="Sheet3" sheetId="5" r:id="rId5"/>
  </sheets>
  <definedNames>
    <definedName name="_xlnm.Print_Area" localSheetId="1">'Sheet1'!$A$1:$J$25</definedName>
    <definedName name="_xlnm.Print_Area" localSheetId="0">'Sheet1 (2)'!$A$1:$J$25</definedName>
  </definedNames>
  <calcPr fullCalcOnLoad="1"/>
</workbook>
</file>

<file path=xl/sharedStrings.xml><?xml version="1.0" encoding="utf-8"?>
<sst xmlns="http://schemas.openxmlformats.org/spreadsheetml/2006/main" count="335" uniqueCount="246">
  <si>
    <t>¼d½</t>
  </si>
  <si>
    <t xml:space="preserve">uke </t>
  </si>
  <si>
    <t>¼[k½</t>
  </si>
  <si>
    <t>¼x½</t>
  </si>
  <si>
    <t>¼?k½</t>
  </si>
  <si>
    <t xml:space="preserve">lsok esa vkus dh frfFk </t>
  </si>
  <si>
    <t>¼M+½</t>
  </si>
  <si>
    <t>¼p½</t>
  </si>
  <si>
    <t>isa'ku ds fy, vgZd lsok</t>
  </si>
  <si>
    <t>¼N½</t>
  </si>
  <si>
    <t>¼t½</t>
  </si>
  <si>
    <t>vU; vfHk;qfDr;kWa</t>
  </si>
  <si>
    <t>Pay</t>
  </si>
  <si>
    <t>Grade Pay</t>
  </si>
  <si>
    <t>Pension</t>
  </si>
  <si>
    <t>DCRG</t>
  </si>
  <si>
    <t>Commuted Value of Pension</t>
  </si>
  <si>
    <t>¼´½</t>
  </si>
  <si>
    <t>DEARENESS ALLOWANCE</t>
  </si>
  <si>
    <t>vkSlr@vfUre ifjyfC/k;kWa</t>
  </si>
  <si>
    <t>isa'ku x.kuk ds fy, vkSlr ifjyfC/k;kWa</t>
  </si>
  <si>
    <t>1- eatwj dh x;h isa'ku</t>
  </si>
  <si>
    <t>Commuted Porsion of Pension</t>
  </si>
  <si>
    <t>¼B½</t>
  </si>
  <si>
    <t>DOB</t>
  </si>
  <si>
    <t>DOA</t>
  </si>
  <si>
    <t>DOR/DOD</t>
  </si>
  <si>
    <t>NQS</t>
  </si>
  <si>
    <t>Name</t>
  </si>
  <si>
    <t>Desgn</t>
  </si>
  <si>
    <t xml:space="preserve">Family Pension </t>
  </si>
  <si>
    <t>in uke tgkWa ls lsokfuo`Rr gqvk@e`R;q gqbZ</t>
  </si>
  <si>
    <t>2- ikfjokfjd isa'ku ¼c&lt;+h gqbZ nj½ iz-ek-</t>
  </si>
  <si>
    <t>Commuted Value of Pension round off in Next Rupee.</t>
  </si>
  <si>
    <t>DCRG round off in next rupee</t>
  </si>
  <si>
    <t>Emoluments for DCRG</t>
  </si>
  <si>
    <t>¼&gt;½</t>
  </si>
  <si>
    <r>
      <t>(</t>
    </r>
    <r>
      <rPr>
        <sz val="14"/>
        <rFont val="Krishna"/>
        <family val="0"/>
      </rPr>
      <t>V</t>
    </r>
    <r>
      <rPr>
        <sz val="14"/>
        <rFont val="Times New Roman"/>
        <family val="1"/>
      </rPr>
      <t>)</t>
    </r>
  </si>
  <si>
    <t xml:space="preserve"> isa'ku x.kuk 'khV </t>
  </si>
  <si>
    <t xml:space="preserve">        ¼'kCnksa esa½</t>
  </si>
  <si>
    <t>tUe frfFk  ¼vadks esa½</t>
  </si>
  <si>
    <t>Date of Birth</t>
  </si>
  <si>
    <t>Particulars of post held at the time of retirement:-</t>
  </si>
  <si>
    <t>(a)</t>
  </si>
  <si>
    <t>Name of the office</t>
  </si>
  <si>
    <t>(b)</t>
  </si>
  <si>
    <t>Post held</t>
  </si>
  <si>
    <t>(c)</t>
  </si>
  <si>
    <t>Whether declared substantive in any post under the Central Government</t>
  </si>
  <si>
    <t>Date of beginning of service</t>
  </si>
  <si>
    <t>Date of ending  of service</t>
  </si>
  <si>
    <t>Cause of ending  of service</t>
  </si>
  <si>
    <t>(d)</t>
  </si>
  <si>
    <t>(e)</t>
  </si>
  <si>
    <t>(f)</t>
  </si>
  <si>
    <t>(g)</t>
  </si>
  <si>
    <t>(h)</t>
  </si>
  <si>
    <t>(i)</t>
  </si>
  <si>
    <t>(j)</t>
  </si>
  <si>
    <t>Death</t>
  </si>
  <si>
    <t>Period of military service</t>
  </si>
  <si>
    <t xml:space="preserve">Terminal benefits drawn / being drawn for military service </t>
  </si>
  <si>
    <t>If answer to (c) above  is in the affirmative, whether the terminal benefits have been  refunded</t>
  </si>
  <si>
    <t>Particulars of Service:-</t>
  </si>
  <si>
    <t>Period not counting as qualifying service:-</t>
  </si>
  <si>
    <t>(ii)</t>
  </si>
  <si>
    <t>(iii)</t>
  </si>
  <si>
    <t>(iv)</t>
  </si>
  <si>
    <t>(v)</t>
  </si>
  <si>
    <t>(vi)</t>
  </si>
  <si>
    <t>Additions to qualifying service:-</t>
  </si>
  <si>
    <t>Details of Government dues recoverable out of gratuity:-</t>
  </si>
  <si>
    <t>Date from which ordinary rate of family pension will be payable</t>
  </si>
  <si>
    <t>Commutation of Pension:-</t>
  </si>
  <si>
    <t>Whether simultaneously applied for commutation of pension with the  pension application (application only in the case of those who retire on superannuation pension)</t>
  </si>
  <si>
    <t>Commuted value of pension</t>
  </si>
  <si>
    <t>Date from which reduced pension is payable</t>
  </si>
  <si>
    <t>Post retirement address of the retiree</t>
  </si>
  <si>
    <t>-</t>
  </si>
  <si>
    <t>Period</t>
  </si>
  <si>
    <t xml:space="preserve">Emoluments:-                  </t>
  </si>
  <si>
    <t>Form for  Assessing Pension/Family Pension  and Gratuity</t>
  </si>
  <si>
    <t>Father/Husband's Name</t>
  </si>
  <si>
    <t xml:space="preserve"> PART - I</t>
  </si>
  <si>
    <t>Any other period not treated as qualifying service            (give details) :-</t>
  </si>
  <si>
    <t xml:space="preserve"> Net qualifying service </t>
  </si>
  <si>
    <t>Proposed dearness relief on pension (as on the date of retirement)</t>
  </si>
  <si>
    <t>Whether the appointment mentioned  above was under Government or outside the  Government on foreign service terms?</t>
  </si>
  <si>
    <t>[To be sent in duplicate if payment is desired in a different circle of accounting unit]                                     [See Rules 58, 60, 61(1) &amp; (3) and 65(1)]</t>
  </si>
  <si>
    <t>Superannuation (Rule 35 )</t>
  </si>
  <si>
    <t>Invalidment on medical ground  (Rule 38 )</t>
  </si>
  <si>
    <t>Compulsory retirement (Rule 40 )</t>
  </si>
  <si>
    <t>Removal/ dismissal form service (Rule 24 and 41)</t>
  </si>
  <si>
    <t>Particulars relating to military service, if any :-</t>
  </si>
  <si>
    <t>Name of  Organization                Post held</t>
  </si>
  <si>
    <t>Whether the above service is to be counted for pension?</t>
  </si>
  <si>
    <t>Whether the autonomous organization has discharged its pensionary liability to the Central Government?</t>
  </si>
  <si>
    <t>Details of omission, imperfection or deficiencies in the Service Book which have been ignored (under Rule 59 (i) (b) (ii)</t>
  </si>
  <si>
    <t>Extraordinary Leave not treated as qualifying service      (Rule 21)</t>
  </si>
  <si>
    <t>Periods of suspension not treated as qualifying service (Rule 23)</t>
  </si>
  <si>
    <t>Periods of foreign service with United Nation bodies for which United Nations pension has been availed</t>
  </si>
  <si>
    <t>Military service (Rule 19)</t>
  </si>
  <si>
    <t>War service (Rule 20)</t>
  </si>
  <si>
    <t>Qualifying service expressed in terms of completed six monthly periods ( period of three month over is treated as completed six monthly period)</t>
  </si>
  <si>
    <t>Licence fee for  government accommodation ( see sub -Rules (2), (3) and (4) of Rule 72)</t>
  </si>
  <si>
    <t>Dues referred to in Rule 73</t>
  </si>
  <si>
    <t>Rate of Family Pension:-</t>
  </si>
  <si>
    <t>Service to which belongs (indicate name of organized  service, if any , other wise  say , General Central Service)</t>
  </si>
  <si>
    <t>Particulars relating to service in Autonomous body, if any</t>
  </si>
  <si>
    <t>Benefits of  service in an autonomous body  (Rule 37)</t>
  </si>
  <si>
    <t>Boys service (2nd provision to Rule 13 )</t>
  </si>
  <si>
    <t>To</t>
  </si>
  <si>
    <t xml:space="preserve">Period for which family pension  will be payable at enhanced rate                                           </t>
  </si>
  <si>
    <t xml:space="preserve"> FORM - 7</t>
  </si>
  <si>
    <t xml:space="preserve">isa'ku lkjka'khdj.k ds C;kSjsa %&amp; </t>
  </si>
  <si>
    <r>
      <t>lsokfuo`fr</t>
    </r>
    <r>
      <rPr>
        <sz val="8"/>
        <rFont val="Krishna"/>
        <family val="0"/>
      </rPr>
      <t xml:space="preserve"> </t>
    </r>
    <r>
      <rPr>
        <sz val="14"/>
        <rFont val="Krishna"/>
        <family val="0"/>
      </rPr>
      <t>@</t>
    </r>
    <r>
      <rPr>
        <sz val="8"/>
        <rFont val="Krishna"/>
        <family val="0"/>
      </rPr>
      <t xml:space="preserve"> </t>
    </r>
    <r>
      <rPr>
        <sz val="14"/>
        <rFont val="Krishna"/>
        <family val="0"/>
      </rPr>
      <t>e`R;q dh frfFk</t>
    </r>
  </si>
  <si>
    <t xml:space="preserve">1-  lsokfuo`fRr@e`R;q miknku dh x.kuk  </t>
  </si>
  <si>
    <t xml:space="preserve">2- lsokfuo`fRr@e`R;q miknku dh eatwj dh x;h jkf'k </t>
  </si>
  <si>
    <t>(</t>
  </si>
  <si>
    <t>x</t>
  </si>
  <si>
    <t>)</t>
  </si>
  <si>
    <t>+</t>
  </si>
  <si>
    <t>GP</t>
  </si>
  <si>
    <t>2- isa'ku ds izf/kd`r va'k ds lkjkaaa'khd`r ewY; dh x.kuk</t>
  </si>
  <si>
    <t xml:space="preserve">3- isa'ku ds lkjkaaa'khd`r ewY; dh eatwj dh x;h jkf'k </t>
  </si>
  <si>
    <r>
      <t>3- ikfjokfjd</t>
    </r>
    <r>
      <rPr>
        <sz val="8"/>
        <rFont val="Krishna"/>
        <family val="0"/>
      </rPr>
      <t xml:space="preserve"> </t>
    </r>
    <r>
      <rPr>
        <sz val="14"/>
        <rFont val="Krishna"/>
        <family val="0"/>
      </rPr>
      <t>isa'ku</t>
    </r>
    <r>
      <rPr>
        <sz val="8"/>
        <rFont val="Krishna"/>
        <family val="0"/>
      </rPr>
      <t xml:space="preserve"> </t>
    </r>
    <r>
      <rPr>
        <sz val="14"/>
        <rFont val="Krishna"/>
        <family val="0"/>
      </rPr>
      <t>¼lk/kkj.k</t>
    </r>
    <r>
      <rPr>
        <sz val="8"/>
        <rFont val="Krishna"/>
        <family val="0"/>
      </rPr>
      <t xml:space="preserve"> </t>
    </r>
    <r>
      <rPr>
        <sz val="14"/>
        <rFont val="Krishna"/>
        <family val="0"/>
      </rPr>
      <t>nj½</t>
    </r>
    <r>
      <rPr>
        <sz val="8"/>
        <rFont val="Krishna"/>
        <family val="0"/>
      </rPr>
      <t xml:space="preserve"> </t>
    </r>
    <r>
      <rPr>
        <sz val="14"/>
        <rFont val="Krishna"/>
        <family val="0"/>
      </rPr>
      <t>ls</t>
    </r>
    <r>
      <rPr>
        <sz val="8"/>
        <rFont val="Krishna"/>
        <family val="0"/>
      </rPr>
      <t xml:space="preserve"> </t>
    </r>
    <r>
      <rPr>
        <sz val="14"/>
        <rFont val="Krishna"/>
        <family val="0"/>
      </rPr>
      <t>iz-ek-</t>
    </r>
  </si>
  <si>
    <r>
      <t>1- isa'ku dh</t>
    </r>
    <r>
      <rPr>
        <sz val="8"/>
        <rFont val="Krishna"/>
        <family val="0"/>
      </rPr>
      <t xml:space="preserve"> </t>
    </r>
    <r>
      <rPr>
        <sz val="14"/>
        <rFont val="Krishna"/>
        <family val="0"/>
      </rPr>
      <t>og jkf'k</t>
    </r>
    <r>
      <rPr>
        <sz val="8"/>
        <rFont val="Krishna"/>
        <family val="0"/>
      </rPr>
      <t xml:space="preserve"> </t>
    </r>
    <r>
      <rPr>
        <sz val="14"/>
        <rFont val="Krishna"/>
        <family val="0"/>
      </rPr>
      <t>ftldk</t>
    </r>
    <r>
      <rPr>
        <sz val="8"/>
        <rFont val="Krishna"/>
        <family val="0"/>
      </rPr>
      <t xml:space="preserve"> </t>
    </r>
    <r>
      <rPr>
        <sz val="14"/>
        <rFont val="Krishna"/>
        <family val="0"/>
      </rPr>
      <t xml:space="preserve">lkjak'khdj.k fd;k x;k  </t>
    </r>
    <r>
      <rPr>
        <b/>
        <sz val="12"/>
        <rFont val="Times New Roman"/>
        <family val="1"/>
      </rPr>
      <t xml:space="preserve">  ( 40% of Pension ) </t>
    </r>
  </si>
  <si>
    <t>*)</t>
  </si>
  <si>
    <r>
      <t xml:space="preserve">4- isa'ku lkjka'khdj.k ds ckn isa'ku dh jkf'k  </t>
    </r>
    <r>
      <rPr>
        <b/>
        <sz val="12"/>
        <rFont val="Times New Roman"/>
        <family val="1"/>
      </rPr>
      <t xml:space="preserve"> (Pension - commuted portion)</t>
    </r>
  </si>
  <si>
    <t>PB-2  Rs 9300 - 34800</t>
  </si>
  <si>
    <t>PB-3  Rs 15600 - 39100</t>
  </si>
  <si>
    <t>PB-1  Rs 5200 - 20200</t>
  </si>
  <si>
    <t>No Change</t>
  </si>
  <si>
    <t xml:space="preserve">1-  la'kksf/kr lsokfuo`fRr minku dh jkf'k ¼eagxkbZ HkRrs dh nj esaa o`f} ds dkj.k½  </t>
  </si>
  <si>
    <t xml:space="preserve">2- lsokfuo`fRr minku dh jkf'k ftldk iwoZ esa Hkqxrku fd;k tk pqdk gS </t>
  </si>
  <si>
    <t>3- 'kq} ns; lsokfuo`fRr minku dh jkf'k</t>
  </si>
  <si>
    <t>Annexure-I (EOL without Medical Certificate, not counted for pension)</t>
  </si>
  <si>
    <t>Sl. No.</t>
  </si>
  <si>
    <t>Days</t>
  </si>
  <si>
    <t>07.02.81 to 26.02.81</t>
  </si>
  <si>
    <t>07.04.81 to 08.04.81</t>
  </si>
  <si>
    <t>20.12.82 to 24.12.82</t>
  </si>
  <si>
    <t>27.01.83 to 28.01.83</t>
  </si>
  <si>
    <t>26.02.83 to 28.02.83</t>
  </si>
  <si>
    <t>09.05.83 to 13.05.83</t>
  </si>
  <si>
    <t>16.05.83 to 30.06.83</t>
  </si>
  <si>
    <t>18.11.83</t>
  </si>
  <si>
    <t>26.12.83 to 31.12.83</t>
  </si>
  <si>
    <t>19.01.84 to 27.01.84</t>
  </si>
  <si>
    <t>21.11.84 to 31.12.84</t>
  </si>
  <si>
    <t>08.01.85 to 29.04.85</t>
  </si>
  <si>
    <t>20.07.85 to 22.07.85</t>
  </si>
  <si>
    <t>27.07.85 to 01.08.85</t>
  </si>
  <si>
    <t>05.10.85 to 18.10.85</t>
  </si>
  <si>
    <t>19.10.85 to 23.10.85</t>
  </si>
  <si>
    <t>24.04.86 to 09.05.86</t>
  </si>
  <si>
    <t>10.06.86 to 11.06.86</t>
  </si>
  <si>
    <t>26.05.88 to 16.06.88</t>
  </si>
  <si>
    <t>11.12.89</t>
  </si>
  <si>
    <t>01.05.91</t>
  </si>
  <si>
    <t>29.10.91</t>
  </si>
  <si>
    <t>11.11.91</t>
  </si>
  <si>
    <t>18.11.91</t>
  </si>
  <si>
    <t>16.12.91</t>
  </si>
  <si>
    <t>03.05.93 to 12.05.93</t>
  </si>
  <si>
    <t>14.05.93 to 17.05.93</t>
  </si>
  <si>
    <t>01.05.02 to 03.05.02</t>
  </si>
  <si>
    <t>03.12.02</t>
  </si>
  <si>
    <t>344 days or 11 Months 14 Days</t>
  </si>
  <si>
    <t>Annexure-II (Diesnon)</t>
  </si>
  <si>
    <t>Months</t>
  </si>
  <si>
    <t>Years</t>
  </si>
  <si>
    <t>15.05.95 to 28.08.95</t>
  </si>
  <si>
    <t>13.11.95 to 15.11.95</t>
  </si>
  <si>
    <t>19.11.95 to 24.07.2000</t>
  </si>
  <si>
    <t>Total</t>
  </si>
  <si>
    <t>dk;kZy;k/;{k</t>
  </si>
  <si>
    <t>Previous</t>
  </si>
  <si>
    <t>Revised</t>
  </si>
  <si>
    <t>Difference</t>
  </si>
  <si>
    <t>isa'ku x.kuk ds fy, vkSlr ifjyfC/k;kWa@vfUre ifjyfC/k;kWa</t>
  </si>
  <si>
    <t>(3428x12x8.194)</t>
  </si>
  <si>
    <t>(C11xC24xC8)</t>
  </si>
  <si>
    <t>(D11xD24xC8)</t>
  </si>
  <si>
    <t xml:space="preserve">la'kksf/kr isa'ku x.kuk 'khV </t>
  </si>
  <si>
    <t>* DA @  90 %  of Pay</t>
  </si>
  <si>
    <t>Shri Sewa Singh</t>
  </si>
  <si>
    <t>lkr vizSy mUuhl lkS pkSou</t>
  </si>
  <si>
    <t>07.04.1954</t>
  </si>
  <si>
    <t>26.08.1976 (AN)</t>
  </si>
  <si>
    <t>30.04.2014</t>
  </si>
  <si>
    <t>up to 06.04.2021</t>
  </si>
  <si>
    <t>from 07.04.2021 onwards</t>
  </si>
  <si>
    <t>* DA @  100 %  of Pay</t>
  </si>
  <si>
    <t>Late Shri Ujager Singh</t>
  </si>
  <si>
    <t>Name of the retiring Govt. employee</t>
  </si>
  <si>
    <t>PAN No.</t>
  </si>
  <si>
    <t>Height &amp; Marks of Identification</t>
  </si>
  <si>
    <t>Sr. Auditor</t>
  </si>
  <si>
    <t>Scale of Pay/Pay Band &amp; Grade Pay of the Post</t>
  </si>
  <si>
    <t>Basic Pay in the Pay Band &amp; Grade Pay</t>
  </si>
  <si>
    <t>If on foreign service, scale of pay/pay band, pay in the pay band &amp; grade pay of the post in the parent department</t>
  </si>
  <si>
    <t>Voluntary retirement on being declared  surplus          (Rule 29-A)</t>
  </si>
  <si>
    <t>Premature retirement at the  initiative of the Government servant  (Rule 48 or FR  56 (j))</t>
  </si>
  <si>
    <t>Permanent absorption in public sector undertaking/ autonomous body (Rule 37 or 37-A/37B )</t>
  </si>
  <si>
    <t>Due to abolition of post (Rule 39 )</t>
  </si>
  <si>
    <t>In the case of compulsory retirement, the order of the competent authority, whether pension may be allowed at full rates  or at reduced rates and in case  of reduced rates , the percentage at which it is to be  allowed. (Please see Rule 40)</t>
  </si>
  <si>
    <t>In case of removal/ dismissal from  service whether orders of competent authority have been  obtained for grant of compassionate allowance and if so, at what rate (Please see Rule 41)</t>
  </si>
  <si>
    <t>Whether opted for counting of military service  towards civil Pension (Rule 19)</t>
  </si>
  <si>
    <t>Whether any departmental or judicial proceeding in terms of rule 9 of the CCS (Pension) Rules, 1972 are pending against the retiring employee. (If yes, in terms of Rule 69, provisional pension will be admissible and gratuity will be withheld till the conclusion of departmental or judicial proceedings and issue of final orders.)</t>
  </si>
  <si>
    <t xml:space="preserve">Interruptions in service (Rule 27 (1) (b) and Rule 28 (c) </t>
  </si>
  <si>
    <t>Civil Service (Rule 18)</t>
  </si>
  <si>
    <t>Emoluments in terms of Rule 33</t>
  </si>
  <si>
    <t>Amount</t>
  </si>
  <si>
    <t>From</t>
  </si>
  <si>
    <t>Pay with Grade Pay</t>
  </si>
  <si>
    <t>30.04.14</t>
  </si>
  <si>
    <t>01.07.13</t>
  </si>
  <si>
    <t>Average emoluments Rule 34</t>
  </si>
  <si>
    <t>Emoluments or average emoluments (whichever is higher) to be reckoned for pension (Rule-49)</t>
  </si>
  <si>
    <t>Emoluments reckoned for retirement gratuity/death gratuity (Rule 50)</t>
  </si>
  <si>
    <t>Pay reckoned for family  pension (Rule 54)</t>
  </si>
  <si>
    <t>Amount of retirement gratuity/death gratuity (Rule 50) (Refer S.No. 9 of Calculation Sheet)</t>
  </si>
  <si>
    <t>Amount indicated by Directorate of Estates to be withheld under sub-rule (5) OF Rule 72</t>
  </si>
  <si>
    <t>Proposed pension/service gratuity (Rule 49)</t>
  </si>
  <si>
    <t>21 (a)</t>
  </si>
  <si>
    <t>Rate of DA</t>
  </si>
  <si>
    <t>Enhanced  rate [Rule 54(3)]</t>
  </si>
  <si>
    <t>Ordinary rate [Rule 54(2)]</t>
  </si>
  <si>
    <t>The percentge of Pension commuted</t>
  </si>
  <si>
    <t>Amount of monthly pension commuted</t>
  </si>
  <si>
    <t>Date from which commuted pension is to be restored</t>
  </si>
  <si>
    <t>e-mail ID, if any</t>
  </si>
  <si>
    <t>Mobile number, if any</t>
  </si>
  <si>
    <t>Father name</t>
  </si>
  <si>
    <t>Date from which pension is to commence (Rule 83)</t>
  </si>
  <si>
    <r>
      <t xml:space="preserve">Amount of residuary pension after  deducting commuted portion   </t>
    </r>
    <r>
      <rPr>
        <b/>
        <sz val="10"/>
        <rFont val="Times New Roman"/>
        <family val="1"/>
      </rPr>
      <t xml:space="preserve"> (Pension - Commuted portion)</t>
    </r>
  </si>
  <si>
    <t>AFEPS4172E</t>
  </si>
  <si>
    <t>37 Years   08 Months   04 Days</t>
  </si>
  <si>
    <t>as per rule</t>
  </si>
  <si>
    <t>Mobile No.</t>
  </si>
  <si>
    <t>E-mail ID</t>
  </si>
  <si>
    <r>
      <t xml:space="preserve">Voluntary/premature retirement at the initiative of the Government servant </t>
    </r>
    <r>
      <rPr>
        <sz val="10"/>
        <rFont val="Times New Roman"/>
        <family val="1"/>
      </rPr>
      <t>(under Rules 48, 48-A and FR 56-K)</t>
    </r>
  </si>
  <si>
    <r>
      <t xml:space="preserve">Qualifying Service:-                                     </t>
    </r>
    <r>
      <rPr>
        <b/>
        <sz val="12"/>
        <rFont val="Times New Roman"/>
        <family val="1"/>
      </rPr>
      <t xml:space="preserve"> Gross</t>
    </r>
  </si>
  <si>
    <r>
      <t xml:space="preserve">1- isa'ku dh og jkf'k ftldk lkjak'khdj.k fd;k x;k  </t>
    </r>
    <r>
      <rPr>
        <b/>
        <sz val="12"/>
        <rFont val="Times New Roman"/>
        <family val="1"/>
      </rPr>
      <t xml:space="preserve">  </t>
    </r>
    <r>
      <rPr>
        <b/>
        <sz val="12"/>
        <color indexed="12"/>
        <rFont val="Times New Roman"/>
        <family val="1"/>
      </rPr>
      <t xml:space="preserve">( 40% of Pension ) </t>
    </r>
  </si>
  <si>
    <t>Emoluuments drawn during ten months preceding retirement                                                                  Note: If the officer was on foreign service immediately preceding retirement, the notional emoluments which he would have drawn under Government but for being on foreign service may be mentioned in  terms (a) and (b) above (Note 7 below Rule 33)</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</si>
</sst>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quot;$&quot;#,##0.00"/>
    <numFmt numFmtId="184" formatCode="0.000"/>
    <numFmt numFmtId="185" formatCode="0.0"/>
    <numFmt numFmtId="186" formatCode="0.0000"/>
    <numFmt numFmtId="187" formatCode="[$€-2]\ #,##0.00_);[Red]\([$€-2]\ #,##0.00\)"/>
    <numFmt numFmtId="188" formatCode="[$-409]dddd\,\ mmmm\ dd\,\ yyyy"/>
    <numFmt numFmtId="189" formatCode="[$-409]h:mm:ss\ AM/PM"/>
  </numFmts>
  <fonts count="83">
    <font>
      <sz val="10"/>
      <name val="Arial"/>
      <family val="0"/>
    </font>
    <font>
      <sz val="10"/>
      <color indexed="10"/>
      <name val="Arial"/>
      <family val="2"/>
    </font>
    <font>
      <b/>
      <sz val="16"/>
      <name val="Krishna"/>
      <family val="0"/>
    </font>
    <font>
      <b/>
      <sz val="10"/>
      <name val="Arial"/>
      <family val="2"/>
    </font>
    <font>
      <sz val="14"/>
      <name val="Krishna"/>
      <family val="0"/>
    </font>
    <font>
      <sz val="14"/>
      <name val="Arial"/>
      <family val="2"/>
    </font>
    <font>
      <sz val="14"/>
      <name val="Times New Roman"/>
      <family val="1"/>
    </font>
    <font>
      <sz val="10"/>
      <color indexed="12"/>
      <name val="Arial"/>
      <family val="2"/>
    </font>
    <font>
      <b/>
      <sz val="14"/>
      <name val="Krishna"/>
      <family val="0"/>
    </font>
    <font>
      <sz val="10"/>
      <color indexed="8"/>
      <name val="Arial"/>
      <family val="2"/>
    </font>
    <font>
      <b/>
      <sz val="10"/>
      <color indexed="12"/>
      <name val="Arial"/>
      <family val="2"/>
    </font>
    <font>
      <sz val="12"/>
      <color indexed="12"/>
      <name val="Arial"/>
      <family val="2"/>
    </font>
    <font>
      <sz val="12"/>
      <color indexed="8"/>
      <name val="Arial"/>
      <family val="2"/>
    </font>
    <font>
      <b/>
      <sz val="12"/>
      <name val="Times New Roman"/>
      <family val="1"/>
    </font>
    <font>
      <sz val="12"/>
      <name val="Times New Roman"/>
      <family val="1"/>
    </font>
    <font>
      <b/>
      <sz val="12"/>
      <color indexed="8"/>
      <name val="Times New Roman"/>
      <family val="1"/>
    </font>
    <font>
      <sz val="12"/>
      <name val="Arial"/>
      <family val="2"/>
    </font>
    <font>
      <sz val="11"/>
      <name val="Arial"/>
      <family val="2"/>
    </font>
    <font>
      <sz val="14"/>
      <color indexed="12"/>
      <name val="Krishna"/>
      <family val="0"/>
    </font>
    <font>
      <u val="single"/>
      <sz val="14"/>
      <name val="Times New Roman"/>
      <family val="1"/>
    </font>
    <font>
      <b/>
      <u val="single"/>
      <sz val="12"/>
      <name val="Times New Roman"/>
      <family val="1"/>
    </font>
    <font>
      <sz val="11"/>
      <name val="Times New Roman"/>
      <family val="1"/>
    </font>
    <font>
      <sz val="16"/>
      <name val="Krishna"/>
      <family val="0"/>
    </font>
    <font>
      <sz val="16"/>
      <name val="Arial"/>
      <family val="2"/>
    </font>
    <font>
      <sz val="8"/>
      <name val="Krishna"/>
      <family val="0"/>
    </font>
    <font>
      <sz val="9"/>
      <name val="Arial"/>
      <family val="2"/>
    </font>
    <font>
      <sz val="16"/>
      <name val="Times New Roman"/>
      <family val="1"/>
    </font>
    <font>
      <sz val="14"/>
      <color indexed="10"/>
      <name val="Arial"/>
      <family val="2"/>
    </font>
    <font>
      <sz val="16"/>
      <color indexed="10"/>
      <name val="Arial"/>
      <family val="2"/>
    </font>
    <font>
      <u val="single"/>
      <sz val="10"/>
      <color indexed="12"/>
      <name val="Arial"/>
      <family val="2"/>
    </font>
    <font>
      <u val="single"/>
      <sz val="10"/>
      <color indexed="36"/>
      <name val="Arial"/>
      <family val="2"/>
    </font>
    <font>
      <b/>
      <u val="single"/>
      <sz val="10"/>
      <name val="Arial"/>
      <family val="2"/>
    </font>
    <font>
      <sz val="10"/>
      <name val="Times New Roman"/>
      <family val="1"/>
    </font>
    <font>
      <b/>
      <sz val="10"/>
      <name val="Times New Roman"/>
      <family val="1"/>
    </font>
    <font>
      <sz val="8"/>
      <name val="Arial"/>
      <family val="2"/>
    </font>
    <font>
      <sz val="12"/>
      <name val="Krishna"/>
      <family val="0"/>
    </font>
    <font>
      <b/>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12"/>
      <color indexed="12"/>
      <name val="Times New Roman"/>
      <family val="1"/>
    </font>
    <font>
      <sz val="10"/>
      <color indexed="12"/>
      <name val="Times New Roman"/>
      <family val="1"/>
    </font>
    <font>
      <sz val="14"/>
      <color indexed="12"/>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10"/>
      <color rgb="FF0000FF"/>
      <name val="Arial"/>
      <family val="2"/>
    </font>
    <font>
      <sz val="12"/>
      <color rgb="FF0000FF"/>
      <name val="Times New Roman"/>
      <family val="1"/>
    </font>
    <font>
      <sz val="10"/>
      <color rgb="FF0000FF"/>
      <name val="Times New Roman"/>
      <family val="1"/>
    </font>
    <font>
      <sz val="14"/>
      <color rgb="FF0000FF"/>
      <name val="Arial"/>
      <family val="2"/>
    </font>
    <font>
      <sz val="12"/>
      <color rgb="FF0000FF"/>
      <name val="Arial"/>
      <family val="2"/>
    </font>
    <font>
      <sz val="12"/>
      <color theme="1" tint="0.04998999834060669"/>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gray0625">
        <fgColor indexed="9"/>
      </patternFill>
    </fill>
    <fill>
      <patternFill patternType="solid">
        <fgColor indexed="65"/>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3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67">
    <xf numFmtId="0" fontId="0" fillId="0" borderId="0" xfId="0" applyAlignment="1">
      <alignment/>
    </xf>
    <xf numFmtId="0" fontId="1" fillId="0" borderId="0" xfId="0" applyFont="1" applyAlignment="1">
      <alignment/>
    </xf>
    <xf numFmtId="0" fontId="5" fillId="0" borderId="0" xfId="0" applyFont="1" applyAlignment="1">
      <alignment/>
    </xf>
    <xf numFmtId="0" fontId="0" fillId="0" borderId="10" xfId="0" applyBorder="1" applyAlignment="1">
      <alignment vertical="center"/>
    </xf>
    <xf numFmtId="0" fontId="1" fillId="0" borderId="10" xfId="0" applyFont="1" applyBorder="1" applyAlignment="1">
      <alignment vertical="center"/>
    </xf>
    <xf numFmtId="0" fontId="0" fillId="0" borderId="10" xfId="0" applyBorder="1" applyAlignment="1">
      <alignment vertical="center" wrapText="1"/>
    </xf>
    <xf numFmtId="0" fontId="7" fillId="0" borderId="10" xfId="0" applyFont="1" applyBorder="1" applyAlignment="1">
      <alignment vertical="center"/>
    </xf>
    <xf numFmtId="0" fontId="4" fillId="0" borderId="10" xfId="0" applyFont="1" applyBorder="1" applyAlignment="1">
      <alignment vertical="center" wrapText="1"/>
    </xf>
    <xf numFmtId="2" fontId="0" fillId="0" borderId="10" xfId="0" applyNumberFormat="1" applyBorder="1" applyAlignment="1">
      <alignment vertical="center" wrapText="1"/>
    </xf>
    <xf numFmtId="0" fontId="9" fillId="0" borderId="10" xfId="0" applyFont="1" applyBorder="1" applyAlignment="1">
      <alignment vertical="center"/>
    </xf>
    <xf numFmtId="0" fontId="0" fillId="0" borderId="10" xfId="0" applyBorder="1" applyAlignment="1">
      <alignment/>
    </xf>
    <xf numFmtId="0" fontId="0" fillId="0" borderId="10" xfId="0" applyBorder="1" applyAlignment="1">
      <alignment horizontal="center"/>
    </xf>
    <xf numFmtId="0" fontId="7" fillId="0" borderId="10" xfId="0" applyFont="1" applyFill="1" applyBorder="1" applyAlignment="1">
      <alignment vertical="center"/>
    </xf>
    <xf numFmtId="0" fontId="5" fillId="0" borderId="0" xfId="0" applyFont="1" applyAlignment="1">
      <alignment horizontal="left"/>
    </xf>
    <xf numFmtId="0" fontId="0" fillId="0" borderId="0" xfId="0" applyAlignment="1">
      <alignment horizontal="left"/>
    </xf>
    <xf numFmtId="2" fontId="0" fillId="0" borderId="10" xfId="0" applyNumberFormat="1" applyFont="1" applyFill="1" applyBorder="1" applyAlignment="1">
      <alignment vertical="center"/>
    </xf>
    <xf numFmtId="2" fontId="0" fillId="0" borderId="10" xfId="0" applyNumberFormat="1" applyFont="1" applyBorder="1" applyAlignment="1">
      <alignment vertical="center"/>
    </xf>
    <xf numFmtId="0" fontId="10" fillId="0" borderId="10" xfId="0" applyFont="1" applyBorder="1" applyAlignment="1">
      <alignment horizontal="center"/>
    </xf>
    <xf numFmtId="0" fontId="7" fillId="0" borderId="10" xfId="0" applyFont="1" applyBorder="1" applyAlignment="1">
      <alignment horizontal="left" wrapText="1"/>
    </xf>
    <xf numFmtId="0" fontId="7" fillId="0" borderId="0" xfId="0" applyFont="1" applyAlignment="1">
      <alignment/>
    </xf>
    <xf numFmtId="0" fontId="4" fillId="0" borderId="10" xfId="0" applyFont="1" applyBorder="1" applyAlignment="1">
      <alignment horizontal="left" vertical="top" wrapText="1"/>
    </xf>
    <xf numFmtId="0" fontId="4" fillId="0" borderId="10" xfId="0" applyFont="1" applyBorder="1" applyAlignment="1">
      <alignment horizontal="left" vertical="center" wrapText="1"/>
    </xf>
    <xf numFmtId="0" fontId="5" fillId="0" borderId="0" xfId="0" applyFont="1" applyBorder="1" applyAlignment="1">
      <alignment/>
    </xf>
    <xf numFmtId="0" fontId="7" fillId="0" borderId="10" xfId="0" applyFont="1" applyBorder="1" applyAlignment="1">
      <alignment horizontal="center" vertical="center"/>
    </xf>
    <xf numFmtId="0" fontId="7" fillId="0" borderId="11" xfId="0" applyFont="1" applyBorder="1" applyAlignment="1">
      <alignment vertical="center"/>
    </xf>
    <xf numFmtId="0" fontId="0" fillId="0" borderId="10" xfId="0" applyBorder="1" applyAlignment="1">
      <alignment/>
    </xf>
    <xf numFmtId="0" fontId="0" fillId="0" borderId="0" xfId="0" applyBorder="1" applyAlignment="1">
      <alignment/>
    </xf>
    <xf numFmtId="0" fontId="4" fillId="0" borderId="12" xfId="0" applyFont="1" applyBorder="1" applyAlignment="1">
      <alignment horizontal="left" vertical="center" wrapText="1"/>
    </xf>
    <xf numFmtId="1" fontId="7" fillId="0" borderId="10" xfId="0" applyNumberFormat="1" applyFont="1" applyBorder="1" applyAlignment="1">
      <alignment vertical="center"/>
    </xf>
    <xf numFmtId="1" fontId="7" fillId="0" borderId="10" xfId="0" applyNumberFormat="1" applyFont="1" applyFill="1" applyBorder="1" applyAlignment="1">
      <alignment vertical="center"/>
    </xf>
    <xf numFmtId="0" fontId="4" fillId="0" borderId="10" xfId="0" applyFont="1" applyBorder="1" applyAlignment="1">
      <alignmen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1" xfId="0" applyFont="1" applyBorder="1" applyAlignment="1">
      <alignment vertical="center" wrapText="1"/>
    </xf>
    <xf numFmtId="0" fontId="4" fillId="0" borderId="14" xfId="0" applyFont="1" applyBorder="1" applyAlignment="1">
      <alignment vertical="center" wrapText="1"/>
    </xf>
    <xf numFmtId="0" fontId="14" fillId="0" borderId="10" xfId="0" applyFont="1" applyBorder="1" applyAlignment="1">
      <alignment vertical="top" wrapText="1"/>
    </xf>
    <xf numFmtId="0" fontId="0" fillId="0" borderId="0" xfId="0" applyAlignment="1">
      <alignment vertical="top"/>
    </xf>
    <xf numFmtId="0" fontId="0" fillId="0" borderId="10" xfId="0" applyBorder="1" applyAlignment="1">
      <alignment vertical="top"/>
    </xf>
    <xf numFmtId="0" fontId="16" fillId="0" borderId="0" xfId="0" applyFont="1" applyAlignment="1">
      <alignment vertical="top"/>
    </xf>
    <xf numFmtId="0" fontId="0" fillId="0" borderId="10" xfId="0" applyFont="1" applyBorder="1" applyAlignment="1">
      <alignment horizontal="left" vertical="top" indent="2"/>
    </xf>
    <xf numFmtId="0" fontId="17" fillId="0" borderId="10" xfId="0" applyFont="1" applyBorder="1" applyAlignment="1">
      <alignment horizontal="left" vertical="top" indent="2"/>
    </xf>
    <xf numFmtId="0" fontId="14" fillId="0" borderId="10" xfId="0" applyFont="1" applyBorder="1" applyAlignment="1">
      <alignment vertical="top"/>
    </xf>
    <xf numFmtId="0" fontId="14" fillId="0" borderId="10" xfId="0" applyFont="1" applyBorder="1" applyAlignment="1">
      <alignment horizontal="right" vertical="top" wrapText="1"/>
    </xf>
    <xf numFmtId="0" fontId="14" fillId="0" borderId="0" xfId="0" applyFont="1" applyAlignment="1">
      <alignment vertical="top" wrapText="1"/>
    </xf>
    <xf numFmtId="0" fontId="14" fillId="0" borderId="10" xfId="0" applyFont="1" applyBorder="1" applyAlignment="1">
      <alignment horizontal="left" vertical="top" wrapText="1"/>
    </xf>
    <xf numFmtId="0" fontId="21" fillId="0" borderId="10" xfId="0" applyFont="1" applyBorder="1" applyAlignment="1">
      <alignment vertical="top" wrapText="1"/>
    </xf>
    <xf numFmtId="1" fontId="7" fillId="0" borderId="11" xfId="0" applyNumberFormat="1" applyFont="1" applyBorder="1" applyAlignment="1">
      <alignment vertical="center"/>
    </xf>
    <xf numFmtId="0" fontId="14" fillId="0" borderId="14" xfId="0" applyFont="1" applyBorder="1" applyAlignment="1">
      <alignment horizontal="right" vertical="top" wrapText="1"/>
    </xf>
    <xf numFmtId="4" fontId="9" fillId="0" borderId="10" xfId="0" applyNumberFormat="1"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wrapText="1"/>
    </xf>
    <xf numFmtId="0" fontId="7" fillId="0" borderId="10" xfId="0" applyFont="1" applyBorder="1" applyAlignment="1">
      <alignment wrapText="1"/>
    </xf>
    <xf numFmtId="0" fontId="10" fillId="0" borderId="10" xfId="0" applyFont="1" applyBorder="1" applyAlignment="1">
      <alignment wrapText="1"/>
    </xf>
    <xf numFmtId="0" fontId="9" fillId="33" borderId="10" xfId="0" applyFont="1" applyFill="1" applyBorder="1" applyAlignment="1">
      <alignment vertical="center"/>
    </xf>
    <xf numFmtId="0" fontId="0" fillId="34" borderId="0" xfId="0" applyFill="1" applyAlignment="1">
      <alignment/>
    </xf>
    <xf numFmtId="0" fontId="7" fillId="0" borderId="10" xfId="0" applyFont="1" applyBorder="1" applyAlignment="1">
      <alignment horizontal="right" vertical="center"/>
    </xf>
    <xf numFmtId="0" fontId="0" fillId="0" borderId="13" xfId="0" applyBorder="1" applyAlignment="1">
      <alignment/>
    </xf>
    <xf numFmtId="1" fontId="0" fillId="0" borderId="15" xfId="0" applyNumberFormat="1" applyFont="1" applyBorder="1" applyAlignment="1">
      <alignment vertical="center"/>
    </xf>
    <xf numFmtId="1" fontId="0" fillId="0" borderId="15" xfId="0" applyNumberFormat="1" applyFont="1" applyBorder="1" applyAlignment="1">
      <alignment horizontal="center" vertical="center"/>
    </xf>
    <xf numFmtId="0" fontId="16" fillId="0" borderId="15" xfId="0" applyFont="1" applyBorder="1" applyAlignment="1">
      <alignment vertical="center"/>
    </xf>
    <xf numFmtId="0" fontId="16" fillId="0" borderId="15" xfId="0" applyFont="1" applyBorder="1" applyAlignment="1">
      <alignment horizontal="center" vertical="center"/>
    </xf>
    <xf numFmtId="1" fontId="0" fillId="0" borderId="15" xfId="0" applyNumberFormat="1" applyBorder="1" applyAlignment="1">
      <alignment horizontal="center" vertical="center"/>
    </xf>
    <xf numFmtId="0" fontId="0" fillId="0" borderId="15" xfId="0" applyBorder="1" applyAlignment="1">
      <alignment horizontal="center" vertical="center"/>
    </xf>
    <xf numFmtId="0" fontId="17" fillId="0" borderId="15" xfId="0" applyFont="1" applyBorder="1" applyAlignment="1">
      <alignment horizontal="center" vertical="center"/>
    </xf>
    <xf numFmtId="0" fontId="0" fillId="35" borderId="12" xfId="0" applyFill="1" applyBorder="1" applyAlignment="1">
      <alignment horizontal="right" vertical="center"/>
    </xf>
    <xf numFmtId="0" fontId="14" fillId="0" borderId="12" xfId="0" applyFont="1" applyBorder="1" applyAlignment="1">
      <alignment horizontal="right" vertical="center"/>
    </xf>
    <xf numFmtId="2" fontId="0" fillId="0" borderId="13" xfId="0" applyNumberFormat="1" applyFont="1" applyBorder="1" applyAlignment="1">
      <alignment horizontal="left" vertical="center"/>
    </xf>
    <xf numFmtId="0" fontId="25" fillId="0" borderId="15" xfId="0" applyFont="1" applyBorder="1" applyAlignment="1">
      <alignment horizontal="center" vertical="center"/>
    </xf>
    <xf numFmtId="0" fontId="14" fillId="0" borderId="10" xfId="0" applyFont="1" applyBorder="1" applyAlignment="1">
      <alignment wrapText="1"/>
    </xf>
    <xf numFmtId="0" fontId="27" fillId="0" borderId="0" xfId="0" applyFont="1" applyAlignment="1">
      <alignment/>
    </xf>
    <xf numFmtId="0" fontId="27" fillId="0" borderId="10" xfId="0" applyFont="1" applyBorder="1" applyAlignment="1">
      <alignment horizontal="right" vertical="center"/>
    </xf>
    <xf numFmtId="3" fontId="23" fillId="0" borderId="15" xfId="0" applyNumberFormat="1" applyFont="1" applyBorder="1" applyAlignment="1">
      <alignment horizontal="left" vertical="center" indent="1"/>
    </xf>
    <xf numFmtId="3" fontId="23" fillId="0" borderId="15" xfId="0" applyNumberFormat="1" applyFont="1" applyBorder="1" applyAlignment="1">
      <alignment horizontal="left" indent="1"/>
    </xf>
    <xf numFmtId="3" fontId="26" fillId="0" borderId="15" xfId="0" applyNumberFormat="1" applyFont="1" applyBorder="1" applyAlignment="1">
      <alignment horizontal="left" vertical="center" indent="1"/>
    </xf>
    <xf numFmtId="3" fontId="28" fillId="0" borderId="13" xfId="0" applyNumberFormat="1" applyFont="1" applyBorder="1" applyAlignment="1">
      <alignment horizontal="left" indent="1"/>
    </xf>
    <xf numFmtId="0" fontId="0" fillId="0" borderId="0" xfId="0" applyAlignment="1">
      <alignment horizontal="center"/>
    </xf>
    <xf numFmtId="0" fontId="3" fillId="0" borderId="10" xfId="0" applyFont="1" applyBorder="1" applyAlignment="1">
      <alignment horizontal="center"/>
    </xf>
    <xf numFmtId="0" fontId="31" fillId="0" borderId="16" xfId="0" applyFont="1" applyBorder="1" applyAlignment="1">
      <alignment horizontal="center"/>
    </xf>
    <xf numFmtId="0" fontId="31" fillId="0" borderId="0" xfId="0" applyFont="1" applyBorder="1" applyAlignment="1">
      <alignment horizontal="center"/>
    </xf>
    <xf numFmtId="0" fontId="3" fillId="0" borderId="0" xfId="0" applyFont="1" applyAlignment="1">
      <alignment/>
    </xf>
    <xf numFmtId="0" fontId="0" fillId="0" borderId="11" xfId="0" applyBorder="1" applyAlignment="1">
      <alignment horizontal="center"/>
    </xf>
    <xf numFmtId="0" fontId="0" fillId="0" borderId="11" xfId="0" applyBorder="1" applyAlignment="1">
      <alignment/>
    </xf>
    <xf numFmtId="0" fontId="31" fillId="0" borderId="17" xfId="0" applyFont="1" applyBorder="1" applyAlignment="1">
      <alignment horizontal="center"/>
    </xf>
    <xf numFmtId="0" fontId="4" fillId="0" borderId="10" xfId="0" applyFont="1" applyBorder="1" applyAlignment="1">
      <alignment horizontal="left" vertical="center"/>
    </xf>
    <xf numFmtId="0" fontId="0" fillId="0" borderId="10" xfId="0" applyBorder="1" applyAlignment="1">
      <alignment wrapText="1"/>
    </xf>
    <xf numFmtId="0" fontId="4" fillId="0" borderId="11" xfId="0" applyFont="1" applyBorder="1" applyAlignment="1">
      <alignment horizontal="left" vertical="center" wrapText="1"/>
    </xf>
    <xf numFmtId="0" fontId="0" fillId="36" borderId="10" xfId="0" applyFont="1" applyFill="1" applyBorder="1" applyAlignment="1">
      <alignment vertical="center"/>
    </xf>
    <xf numFmtId="0" fontId="0" fillId="0" borderId="12" xfId="0" applyFont="1" applyBorder="1" applyAlignment="1">
      <alignment horizontal="center" vertical="center" wrapText="1"/>
    </xf>
    <xf numFmtId="0" fontId="0" fillId="0" borderId="12" xfId="0" applyBorder="1" applyAlignment="1">
      <alignment wrapText="1"/>
    </xf>
    <xf numFmtId="0" fontId="0" fillId="0" borderId="12" xfId="0" applyBorder="1" applyAlignment="1">
      <alignment horizontal="center" wrapText="1"/>
    </xf>
    <xf numFmtId="0" fontId="0" fillId="0" borderId="12" xfId="0" applyBorder="1" applyAlignment="1">
      <alignment horizontal="left" wrapText="1" indent="1"/>
    </xf>
    <xf numFmtId="3" fontId="23" fillId="0" borderId="12" xfId="0" applyNumberFormat="1" applyFont="1" applyBorder="1" applyAlignment="1">
      <alignment horizontal="left" vertical="center" wrapText="1" indent="1"/>
    </xf>
    <xf numFmtId="0" fontId="0" fillId="0" borderId="12" xfId="0" applyBorder="1" applyAlignment="1">
      <alignment horizontal="center" vertical="center" wrapText="1"/>
    </xf>
    <xf numFmtId="0" fontId="16" fillId="0" borderId="12" xfId="0" applyFont="1" applyBorder="1" applyAlignment="1">
      <alignment horizontal="center" vertical="center" wrapText="1"/>
    </xf>
    <xf numFmtId="3" fontId="23" fillId="0" borderId="12" xfId="0" applyNumberFormat="1" applyFont="1" applyBorder="1" applyAlignment="1">
      <alignment horizontal="left" wrapText="1" indent="1"/>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left" wrapText="1" indent="1"/>
    </xf>
    <xf numFmtId="0" fontId="0" fillId="0" borderId="0" xfId="0" applyFont="1" applyBorder="1" applyAlignment="1">
      <alignment horizontal="center" vertical="center" wrapText="1"/>
    </xf>
    <xf numFmtId="1" fontId="0" fillId="0" borderId="0" xfId="0" applyNumberFormat="1" applyFont="1" applyBorder="1" applyAlignment="1">
      <alignment horizontal="center" vertical="center" wrapText="1"/>
    </xf>
    <xf numFmtId="0" fontId="16" fillId="0" borderId="0" xfId="0" applyFont="1" applyBorder="1" applyAlignment="1">
      <alignment vertical="center" wrapText="1"/>
    </xf>
    <xf numFmtId="3" fontId="23" fillId="0" borderId="0" xfId="0" applyNumberFormat="1" applyFont="1" applyBorder="1" applyAlignment="1">
      <alignment horizontal="left" vertical="center" wrapText="1" inden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7" fillId="0" borderId="0" xfId="0" applyFont="1" applyBorder="1" applyAlignment="1">
      <alignment horizontal="center" vertical="center" wrapText="1"/>
    </xf>
    <xf numFmtId="2" fontId="0" fillId="0" borderId="0" xfId="0" applyNumberFormat="1" applyFont="1" applyBorder="1" applyAlignment="1">
      <alignment horizontal="left" vertical="center" wrapText="1"/>
    </xf>
    <xf numFmtId="3" fontId="23" fillId="0" borderId="0" xfId="0" applyNumberFormat="1" applyFont="1" applyBorder="1" applyAlignment="1">
      <alignment horizontal="left" wrapText="1" indent="1"/>
    </xf>
    <xf numFmtId="0" fontId="8" fillId="0" borderId="10" xfId="0" applyFont="1" applyBorder="1" applyAlignment="1">
      <alignment horizontal="left" vertical="center" wrapText="1"/>
    </xf>
    <xf numFmtId="0" fontId="0" fillId="0" borderId="18" xfId="0" applyBorder="1" applyAlignment="1">
      <alignment horizontal="left" wrapText="1" indent="1"/>
    </xf>
    <xf numFmtId="0" fontId="13"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14" fillId="35" borderId="10" xfId="0" applyFont="1" applyFill="1" applyBorder="1" applyAlignment="1">
      <alignment horizontal="center" vertical="center" wrapText="1"/>
    </xf>
    <xf numFmtId="0" fontId="16" fillId="0" borderId="10" xfId="0" applyFont="1" applyBorder="1" applyAlignment="1">
      <alignment horizontal="center" vertical="center" wrapText="1"/>
    </xf>
    <xf numFmtId="2" fontId="14" fillId="35" borderId="10" xfId="0" applyNumberFormat="1" applyFont="1" applyFill="1" applyBorder="1" applyAlignment="1">
      <alignment horizontal="center" vertical="center"/>
    </xf>
    <xf numFmtId="3" fontId="14" fillId="35" borderId="10" xfId="0" applyNumberFormat="1" applyFont="1" applyFill="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 fontId="14" fillId="0" borderId="1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7" fillId="0" borderId="10" xfId="0" applyFont="1" applyBorder="1" applyAlignment="1">
      <alignment horizontal="center" wrapText="1"/>
    </xf>
    <xf numFmtId="2" fontId="32" fillId="35" borderId="10" xfId="0" applyNumberFormat="1" applyFont="1" applyFill="1" applyBorder="1" applyAlignment="1">
      <alignment horizontal="left" vertical="center" indent="1"/>
    </xf>
    <xf numFmtId="0" fontId="16" fillId="0" borderId="12" xfId="0" applyFont="1" applyBorder="1" applyAlignment="1">
      <alignment horizontal="left" vertical="top" indent="2"/>
    </xf>
    <xf numFmtId="0" fontId="0" fillId="0" borderId="15" xfId="0" applyBorder="1" applyAlignment="1">
      <alignment horizontal="left" vertical="top" indent="2"/>
    </xf>
    <xf numFmtId="0" fontId="0" fillId="0" borderId="13" xfId="0" applyBorder="1" applyAlignment="1">
      <alignment horizontal="left" vertical="top" indent="2"/>
    </xf>
    <xf numFmtId="0" fontId="0" fillId="0" borderId="15" xfId="0" applyBorder="1" applyAlignment="1">
      <alignment vertical="top"/>
    </xf>
    <xf numFmtId="0" fontId="0" fillId="0" borderId="13" xfId="0" applyBorder="1" applyAlignment="1">
      <alignment vertical="top"/>
    </xf>
    <xf numFmtId="0" fontId="0" fillId="0" borderId="12" xfId="0" applyBorder="1" applyAlignment="1">
      <alignment horizontal="left" vertical="top" indent="2"/>
    </xf>
    <xf numFmtId="0" fontId="14" fillId="0" borderId="10" xfId="0" applyFont="1" applyBorder="1" applyAlignment="1">
      <alignment horizontal="justify" vertical="top" wrapText="1"/>
    </xf>
    <xf numFmtId="0" fontId="14" fillId="0" borderId="12" xfId="0" applyFont="1" applyBorder="1" applyAlignment="1">
      <alignment horizontal="justify" vertical="top"/>
    </xf>
    <xf numFmtId="0" fontId="21" fillId="0" borderId="10" xfId="0" applyFont="1" applyBorder="1" applyAlignment="1">
      <alignment horizontal="justify" vertical="top" wrapText="1"/>
    </xf>
    <xf numFmtId="0" fontId="0" fillId="0" borderId="13" xfId="0" applyFont="1" applyBorder="1" applyAlignment="1">
      <alignment horizontal="left" vertical="top" indent="2"/>
    </xf>
    <xf numFmtId="0" fontId="0" fillId="0" borderId="13" xfId="0" applyFont="1" applyBorder="1" applyAlignment="1">
      <alignment horizontal="left" vertical="top"/>
    </xf>
    <xf numFmtId="0" fontId="14" fillId="0" borderId="0" xfId="0" applyFont="1" applyAlignment="1">
      <alignment horizontal="justify" vertical="top"/>
    </xf>
    <xf numFmtId="0" fontId="0" fillId="0" borderId="15" xfId="0" applyFont="1" applyBorder="1" applyAlignment="1">
      <alignment horizontal="left" vertical="top" indent="2"/>
    </xf>
    <xf numFmtId="0" fontId="0" fillId="0" borderId="15" xfId="0" applyFont="1" applyBorder="1" applyAlignment="1">
      <alignment horizontal="left" vertical="top" wrapText="1"/>
    </xf>
    <xf numFmtId="0" fontId="0" fillId="0" borderId="12" xfId="0" applyFont="1" applyBorder="1" applyAlignment="1">
      <alignment horizontal="left" vertical="top" indent="2"/>
    </xf>
    <xf numFmtId="0" fontId="0" fillId="0" borderId="15" xfId="0" applyBorder="1" applyAlignment="1">
      <alignment horizontal="left" vertical="top"/>
    </xf>
    <xf numFmtId="0" fontId="34" fillId="0" borderId="12" xfId="0" applyFont="1" applyBorder="1" applyAlignment="1">
      <alignment horizontal="left" vertical="top"/>
    </xf>
    <xf numFmtId="0" fontId="14" fillId="0" borderId="12" xfId="0" applyFont="1" applyBorder="1" applyAlignment="1">
      <alignment horizontal="left" vertical="top" indent="2"/>
    </xf>
    <xf numFmtId="0" fontId="0" fillId="0" borderId="15" xfId="0" applyBorder="1" applyAlignment="1">
      <alignment horizontal="left" indent="2"/>
    </xf>
    <xf numFmtId="0" fontId="0" fillId="0" borderId="13" xfId="0" applyBorder="1" applyAlignment="1">
      <alignment horizontal="left" indent="2"/>
    </xf>
    <xf numFmtId="0" fontId="14" fillId="0" borderId="14" xfId="0" applyFont="1" applyBorder="1" applyAlignment="1">
      <alignment horizontal="justify" vertical="top" wrapText="1"/>
    </xf>
    <xf numFmtId="0" fontId="76" fillId="0" borderId="0" xfId="0" applyFont="1" applyAlignment="1">
      <alignment/>
    </xf>
    <xf numFmtId="0" fontId="11" fillId="0" borderId="12" xfId="0" applyFont="1" applyBorder="1" applyAlignment="1">
      <alignment vertical="top" wrapText="1"/>
    </xf>
    <xf numFmtId="1" fontId="16" fillId="0" borderId="12" xfId="0" applyNumberFormat="1" applyFont="1" applyBorder="1" applyAlignment="1">
      <alignment horizontal="left" vertical="top" indent="2"/>
    </xf>
    <xf numFmtId="0" fontId="14" fillId="0" borderId="0" xfId="0" applyFont="1" applyAlignment="1">
      <alignment/>
    </xf>
    <xf numFmtId="0" fontId="21" fillId="0" borderId="0" xfId="0" applyFont="1" applyAlignment="1">
      <alignment/>
    </xf>
    <xf numFmtId="0" fontId="0" fillId="0" borderId="10" xfId="0" applyFont="1" applyFill="1" applyBorder="1" applyAlignment="1">
      <alignment vertical="center"/>
    </xf>
    <xf numFmtId="0" fontId="0" fillId="0" borderId="10" xfId="0" applyFont="1" applyBorder="1" applyAlignment="1">
      <alignment vertical="center"/>
    </xf>
    <xf numFmtId="0" fontId="14" fillId="0" borderId="10" xfId="0" applyFont="1" applyBorder="1" applyAlignment="1">
      <alignment horizontal="justify" wrapText="1"/>
    </xf>
    <xf numFmtId="0" fontId="14" fillId="0" borderId="10" xfId="0" applyFont="1" applyBorder="1" applyAlignment="1">
      <alignment vertical="center"/>
    </xf>
    <xf numFmtId="0" fontId="14" fillId="0" borderId="10" xfId="0" applyFont="1" applyBorder="1" applyAlignment="1">
      <alignment/>
    </xf>
    <xf numFmtId="0" fontId="77" fillId="0" borderId="0" xfId="0" applyFont="1" applyAlignment="1">
      <alignment/>
    </xf>
    <xf numFmtId="0" fontId="77" fillId="0" borderId="15" xfId="0" applyFont="1" applyBorder="1" applyAlignment="1">
      <alignment horizontal="left" indent="2"/>
    </xf>
    <xf numFmtId="0" fontId="77" fillId="0" borderId="13" xfId="0" applyFont="1" applyBorder="1" applyAlignment="1">
      <alignment horizontal="left" indent="2"/>
    </xf>
    <xf numFmtId="0" fontId="16" fillId="0" borderId="15" xfId="0" applyFont="1" applyBorder="1" applyAlignment="1">
      <alignment vertical="top" wrapText="1"/>
    </xf>
    <xf numFmtId="0" fontId="16" fillId="0" borderId="13" xfId="0" applyFont="1" applyBorder="1" applyAlignment="1">
      <alignment vertical="top" wrapText="1"/>
    </xf>
    <xf numFmtId="9" fontId="16" fillId="0" borderId="15" xfId="0" applyNumberFormat="1" applyFont="1" applyBorder="1" applyAlignment="1">
      <alignment vertical="top" wrapText="1"/>
    </xf>
    <xf numFmtId="0" fontId="0" fillId="0" borderId="12" xfId="0" applyFont="1" applyBorder="1" applyAlignment="1">
      <alignment vertical="top"/>
    </xf>
    <xf numFmtId="0" fontId="0" fillId="0" borderId="19" xfId="0" applyBorder="1" applyAlignment="1">
      <alignment horizontal="center" vertical="center"/>
    </xf>
    <xf numFmtId="0" fontId="0" fillId="0" borderId="20" xfId="0" applyBorder="1" applyAlignment="1">
      <alignment horizontal="center" vertical="center"/>
    </xf>
    <xf numFmtId="0" fontId="77" fillId="0" borderId="15" xfId="0" applyFont="1" applyBorder="1" applyAlignment="1">
      <alignment vertical="top" wrapText="1"/>
    </xf>
    <xf numFmtId="0" fontId="77" fillId="0" borderId="10" xfId="0" applyFont="1" applyBorder="1" applyAlignment="1">
      <alignment vertical="center"/>
    </xf>
    <xf numFmtId="0" fontId="16" fillId="0" borderId="12" xfId="0" applyFont="1" applyBorder="1" applyAlignment="1">
      <alignment horizontal="left" vertical="top" indent="2"/>
    </xf>
    <xf numFmtId="0" fontId="35" fillId="0" borderId="10" xfId="0" applyFont="1" applyBorder="1" applyAlignment="1">
      <alignment horizontal="left" vertical="top" wrapText="1"/>
    </xf>
    <xf numFmtId="2" fontId="78" fillId="35" borderId="10" xfId="0" applyNumberFormat="1" applyFont="1" applyFill="1" applyBorder="1" applyAlignment="1">
      <alignment horizontal="center" vertical="center"/>
    </xf>
    <xf numFmtId="0" fontId="78" fillId="0" borderId="10" xfId="0" applyFont="1" applyBorder="1" applyAlignment="1">
      <alignment horizontal="center" vertical="center" wrapText="1"/>
    </xf>
    <xf numFmtId="2" fontId="78" fillId="0" borderId="10" xfId="0" applyNumberFormat="1" applyFont="1" applyFill="1" applyBorder="1" applyAlignment="1">
      <alignment horizontal="center" vertical="center"/>
    </xf>
    <xf numFmtId="0" fontId="78" fillId="0" borderId="10" xfId="0" applyFont="1" applyFill="1" applyBorder="1" applyAlignment="1">
      <alignment horizontal="center" vertical="center" wrapText="1"/>
    </xf>
    <xf numFmtId="0" fontId="79" fillId="35" borderId="10" xfId="0" applyFont="1" applyFill="1" applyBorder="1" applyAlignment="1">
      <alignment horizontal="center" vertical="center" wrapText="1"/>
    </xf>
    <xf numFmtId="0" fontId="78" fillId="35" borderId="10" xfId="0" applyFont="1" applyFill="1" applyBorder="1" applyAlignment="1">
      <alignment horizontal="center" vertical="center" wrapText="1"/>
    </xf>
    <xf numFmtId="2" fontId="78" fillId="0" borderId="10" xfId="0" applyNumberFormat="1" applyFont="1" applyBorder="1" applyAlignment="1">
      <alignment horizontal="center" vertical="center" wrapText="1"/>
    </xf>
    <xf numFmtId="0" fontId="80" fillId="36" borderId="0" xfId="0" applyFont="1" applyFill="1" applyAlignment="1">
      <alignment/>
    </xf>
    <xf numFmtId="0" fontId="80" fillId="36" borderId="0" xfId="0" applyFont="1" applyFill="1" applyAlignment="1">
      <alignment horizontal="left"/>
    </xf>
    <xf numFmtId="0" fontId="79" fillId="35" borderId="10" xfId="0" applyFont="1" applyFill="1" applyBorder="1" applyAlignment="1">
      <alignment horizontal="left" vertical="center" wrapText="1"/>
    </xf>
    <xf numFmtId="0" fontId="34" fillId="0" borderId="15" xfId="0" applyFont="1" applyBorder="1" applyAlignment="1">
      <alignment horizontal="left" vertical="top"/>
    </xf>
    <xf numFmtId="0" fontId="0" fillId="0" borderId="0" xfId="0" applyAlignment="1">
      <alignment vertical="top" wrapText="1"/>
    </xf>
    <xf numFmtId="0" fontId="0" fillId="0" borderId="12" xfId="0" applyFont="1" applyBorder="1" applyAlignment="1">
      <alignment horizontal="left" vertical="top"/>
    </xf>
    <xf numFmtId="0" fontId="0" fillId="0" borderId="15" xfId="0" applyBorder="1" applyAlignment="1">
      <alignment vertical="top" wrapText="1"/>
    </xf>
    <xf numFmtId="0" fontId="0" fillId="0" borderId="13" xfId="0" applyBorder="1" applyAlignment="1">
      <alignment vertical="top"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xf>
    <xf numFmtId="0" fontId="0" fillId="0" borderId="15" xfId="0" applyFont="1" applyBorder="1" applyAlignment="1">
      <alignment vertical="center"/>
    </xf>
    <xf numFmtId="0" fontId="0" fillId="0" borderId="13" xfId="0" applyFont="1" applyBorder="1" applyAlignment="1">
      <alignment horizontal="center" vertical="top"/>
    </xf>
    <xf numFmtId="0" fontId="0" fillId="0" borderId="21" xfId="0" applyFont="1" applyBorder="1" applyAlignment="1">
      <alignment horizontal="center" vertical="top"/>
    </xf>
    <xf numFmtId="0" fontId="2" fillId="0" borderId="10" xfId="0" applyFont="1" applyBorder="1" applyAlignment="1">
      <alignment horizontal="center"/>
    </xf>
    <xf numFmtId="0" fontId="3" fillId="0" borderId="10" xfId="0" applyFont="1" applyBorder="1" applyAlignment="1">
      <alignment horizontal="center"/>
    </xf>
    <xf numFmtId="0" fontId="0" fillId="0" borderId="10" xfId="0" applyBorder="1" applyAlignment="1">
      <alignment/>
    </xf>
    <xf numFmtId="0" fontId="6" fillId="35" borderId="10" xfId="0" applyFont="1" applyFill="1" applyBorder="1" applyAlignment="1">
      <alignment horizontal="left" vertical="center" indent="2"/>
    </xf>
    <xf numFmtId="0" fontId="0" fillId="35" borderId="10" xfId="0" applyFill="1" applyBorder="1" applyAlignment="1">
      <alignment horizontal="left" vertical="center" indent="2"/>
    </xf>
    <xf numFmtId="0" fontId="8" fillId="0" borderId="10" xfId="0" applyFont="1" applyBorder="1" applyAlignment="1">
      <alignment horizontal="left" vertical="center"/>
    </xf>
    <xf numFmtId="0" fontId="0" fillId="0" borderId="10" xfId="0" applyBorder="1" applyAlignment="1">
      <alignment horizontal="left"/>
    </xf>
    <xf numFmtId="0" fontId="6" fillId="0" borderId="10" xfId="0" applyFont="1" applyBorder="1" applyAlignment="1">
      <alignment horizontal="left" vertical="center" indent="2"/>
    </xf>
    <xf numFmtId="0" fontId="6" fillId="0" borderId="10" xfId="0" applyFont="1" applyBorder="1" applyAlignment="1">
      <alignment horizontal="left" indent="2"/>
    </xf>
    <xf numFmtId="0" fontId="14" fillId="0" borderId="10" xfId="0" applyFont="1" applyBorder="1" applyAlignment="1">
      <alignment horizontal="left" vertical="center" indent="2"/>
    </xf>
    <xf numFmtId="0" fontId="14" fillId="0" borderId="10" xfId="0" applyFont="1" applyBorder="1" applyAlignment="1">
      <alignment horizontal="left" indent="2"/>
    </xf>
    <xf numFmtId="0" fontId="16" fillId="0" borderId="10" xfId="0" applyFont="1" applyBorder="1" applyAlignment="1">
      <alignment horizontal="left" vertical="center" indent="2"/>
    </xf>
    <xf numFmtId="0" fontId="16" fillId="0" borderId="10" xfId="0" applyFont="1" applyBorder="1" applyAlignment="1">
      <alignment horizontal="left" indent="2"/>
    </xf>
    <xf numFmtId="0" fontId="22" fillId="0" borderId="10" xfId="0" applyFont="1" applyBorder="1" applyAlignment="1">
      <alignment horizontal="left" vertical="center" indent="2"/>
    </xf>
    <xf numFmtId="0" fontId="23" fillId="0" borderId="10" xfId="0" applyFont="1" applyBorder="1" applyAlignment="1">
      <alignment horizontal="left" indent="2"/>
    </xf>
    <xf numFmtId="0" fontId="4" fillId="0" borderId="10" xfId="0" applyFont="1" applyBorder="1" applyAlignment="1">
      <alignment vertical="top" wrapText="1"/>
    </xf>
    <xf numFmtId="0" fontId="4" fillId="0" borderId="10" xfId="0" applyFont="1" applyBorder="1" applyAlignment="1">
      <alignment horizontal="left" vertical="center"/>
    </xf>
    <xf numFmtId="0" fontId="22" fillId="0" borderId="19" xfId="0" applyFont="1" applyBorder="1" applyAlignment="1">
      <alignment horizontal="right"/>
    </xf>
    <xf numFmtId="0" fontId="16" fillId="0" borderId="19" xfId="0" applyFont="1" applyBorder="1" applyAlignment="1">
      <alignment horizontal="right"/>
    </xf>
    <xf numFmtId="0" fontId="0" fillId="0" borderId="19" xfId="0" applyBorder="1" applyAlignment="1">
      <alignment/>
    </xf>
    <xf numFmtId="0" fontId="0" fillId="0" borderId="10" xfId="0" applyBorder="1" applyAlignment="1">
      <alignment/>
    </xf>
    <xf numFmtId="3" fontId="26" fillId="0" borderId="10" xfId="0" applyNumberFormat="1" applyFont="1" applyBorder="1" applyAlignment="1">
      <alignment horizontal="left" vertical="center" indent="1"/>
    </xf>
    <xf numFmtId="3" fontId="23" fillId="0" borderId="10" xfId="0" applyNumberFormat="1" applyFont="1" applyBorder="1" applyAlignment="1">
      <alignment horizontal="left" vertical="center" indent="1"/>
    </xf>
    <xf numFmtId="3" fontId="23" fillId="0" borderId="10" xfId="0" applyNumberFormat="1" applyFont="1" applyBorder="1" applyAlignment="1">
      <alignment horizontal="left" indent="1"/>
    </xf>
    <xf numFmtId="3" fontId="23" fillId="0" borderId="11" xfId="0" applyNumberFormat="1" applyFont="1" applyBorder="1" applyAlignment="1">
      <alignment horizontal="left" indent="1"/>
    </xf>
    <xf numFmtId="0" fontId="12" fillId="35" borderId="14" xfId="0" applyFont="1" applyFill="1" applyBorder="1" applyAlignment="1">
      <alignment horizontal="left" vertical="center" indent="1"/>
    </xf>
    <xf numFmtId="0" fontId="0" fillId="35" borderId="14" xfId="0" applyFill="1" applyBorder="1" applyAlignment="1">
      <alignment horizontal="left" vertical="center" indent="1"/>
    </xf>
    <xf numFmtId="0" fontId="0" fillId="0" borderId="14" xfId="0" applyBorder="1" applyAlignment="1">
      <alignment horizontal="left" indent="1"/>
    </xf>
    <xf numFmtId="0" fontId="15" fillId="35" borderId="10" xfId="0" applyFont="1" applyFill="1" applyBorder="1" applyAlignment="1">
      <alignment horizontal="left" vertical="center" indent="2"/>
    </xf>
    <xf numFmtId="0" fontId="0" fillId="0" borderId="10" xfId="0" applyBorder="1" applyAlignment="1">
      <alignment horizontal="left" vertical="center" indent="2"/>
    </xf>
    <xf numFmtId="0" fontId="0" fillId="35" borderId="10" xfId="0" applyFill="1" applyBorder="1" applyAlignment="1">
      <alignment horizontal="center" vertical="center"/>
    </xf>
    <xf numFmtId="0" fontId="0" fillId="0" borderId="10" xfId="0" applyBorder="1" applyAlignment="1">
      <alignment horizontal="center"/>
    </xf>
    <xf numFmtId="0" fontId="6" fillId="0" borderId="10" xfId="0" applyFont="1" applyBorder="1" applyAlignment="1">
      <alignment vertical="top"/>
    </xf>
    <xf numFmtId="0" fontId="0" fillId="0" borderId="10" xfId="0" applyBorder="1" applyAlignment="1">
      <alignment vertical="top"/>
    </xf>
    <xf numFmtId="0" fontId="0" fillId="0" borderId="10" xfId="0" applyBorder="1" applyAlignment="1">
      <alignment vertical="top" wrapText="1"/>
    </xf>
    <xf numFmtId="0" fontId="4" fillId="0" borderId="10" xfId="0" applyFont="1" applyBorder="1" applyAlignment="1">
      <alignment vertical="top"/>
    </xf>
    <xf numFmtId="0" fontId="14" fillId="0" borderId="12"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4" fillId="0" borderId="11" xfId="0" applyFont="1" applyBorder="1" applyAlignment="1">
      <alignment vertical="top" wrapText="1"/>
    </xf>
    <xf numFmtId="0" fontId="4" fillId="0" borderId="14" xfId="0" applyFont="1" applyBorder="1" applyAlignment="1">
      <alignment vertical="top" wrapText="1"/>
    </xf>
    <xf numFmtId="0" fontId="3" fillId="0" borderId="22" xfId="0" applyFont="1" applyBorder="1" applyAlignment="1">
      <alignment horizontal="center"/>
    </xf>
    <xf numFmtId="0" fontId="0" fillId="0" borderId="22" xfId="0" applyBorder="1" applyAlignment="1">
      <alignment/>
    </xf>
    <xf numFmtId="0" fontId="6" fillId="0" borderId="11" xfId="0" applyFont="1" applyBorder="1" applyAlignment="1">
      <alignment vertical="top"/>
    </xf>
    <xf numFmtId="0" fontId="0" fillId="0" borderId="23" xfId="0" applyBorder="1" applyAlignment="1">
      <alignment vertical="top"/>
    </xf>
    <xf numFmtId="0" fontId="4" fillId="0" borderId="11" xfId="0" applyFont="1" applyBorder="1" applyAlignment="1">
      <alignment vertical="top"/>
    </xf>
    <xf numFmtId="0" fontId="4" fillId="0" borderId="23" xfId="0" applyFont="1" applyBorder="1" applyAlignment="1">
      <alignment vertical="top"/>
    </xf>
    <xf numFmtId="0" fontId="0" fillId="0" borderId="14" xfId="0" applyBorder="1" applyAlignment="1">
      <alignment/>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right" wrapText="1"/>
    </xf>
    <xf numFmtId="0" fontId="2" fillId="0" borderId="17" xfId="0" applyFont="1" applyBorder="1" applyAlignment="1">
      <alignment horizontal="center"/>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6" fillId="0" borderId="23" xfId="0" applyFont="1" applyBorder="1" applyAlignment="1">
      <alignment vertical="top"/>
    </xf>
    <xf numFmtId="0" fontId="0" fillId="0" borderId="0" xfId="0" applyAlignment="1">
      <alignment/>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xf>
    <xf numFmtId="0" fontId="31" fillId="0" borderId="16" xfId="0" applyFont="1" applyBorder="1" applyAlignment="1">
      <alignment horizontal="center" wrapText="1"/>
    </xf>
    <xf numFmtId="0" fontId="31" fillId="0" borderId="0" xfId="0" applyFont="1" applyBorder="1" applyAlignment="1">
      <alignment horizontal="center" wrapText="1"/>
    </xf>
    <xf numFmtId="0" fontId="14" fillId="0" borderId="11" xfId="0" applyFont="1" applyBorder="1" applyAlignment="1">
      <alignment horizontal="center" vertical="top" wrapText="1"/>
    </xf>
    <xf numFmtId="0" fontId="14" fillId="0" borderId="23" xfId="0" applyFont="1" applyBorder="1" applyAlignment="1">
      <alignment horizontal="center" vertical="top" wrapText="1"/>
    </xf>
    <xf numFmtId="0" fontId="14" fillId="0" borderId="14" xfId="0" applyFont="1" applyBorder="1" applyAlignment="1">
      <alignment horizontal="center" vertical="top" wrapText="1"/>
    </xf>
    <xf numFmtId="0" fontId="14" fillId="0" borderId="11" xfId="0" applyFont="1" applyBorder="1" applyAlignment="1">
      <alignment horizontal="left" vertical="top" wrapText="1"/>
    </xf>
    <xf numFmtId="0" fontId="14" fillId="0" borderId="23" xfId="0" applyFont="1" applyBorder="1" applyAlignment="1">
      <alignment horizontal="left" vertical="top" wrapText="1"/>
    </xf>
    <xf numFmtId="0" fontId="14" fillId="0" borderId="14" xfId="0" applyFont="1" applyBorder="1" applyAlignment="1">
      <alignment horizontal="left"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center" vertical="top" wrapText="1"/>
    </xf>
    <xf numFmtId="0" fontId="32" fillId="0" borderId="12" xfId="0" applyFont="1" applyBorder="1" applyAlignment="1">
      <alignment horizontal="left" vertical="top" wrapText="1"/>
    </xf>
    <xf numFmtId="0" fontId="0" fillId="0" borderId="13" xfId="0" applyBorder="1" applyAlignment="1">
      <alignment horizontal="left" vertical="top"/>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0" fillId="0" borderId="15" xfId="0" applyFont="1" applyBorder="1" applyAlignment="1">
      <alignment horizontal="left" vertical="top" wrapText="1"/>
    </xf>
    <xf numFmtId="0" fontId="0" fillId="0" borderId="15" xfId="0" applyBorder="1" applyAlignment="1">
      <alignment horizontal="left" vertical="top"/>
    </xf>
    <xf numFmtId="0" fontId="0" fillId="0" borderId="22" xfId="0" applyFont="1" applyBorder="1" applyAlignment="1">
      <alignment horizontal="center" vertical="top" wrapText="1"/>
    </xf>
    <xf numFmtId="0" fontId="0" fillId="0" borderId="22" xfId="0" applyBorder="1" applyAlignment="1">
      <alignment horizontal="center" vertical="top"/>
    </xf>
    <xf numFmtId="1" fontId="16" fillId="0" borderId="12" xfId="0" applyNumberFormat="1" applyFont="1" applyBorder="1" applyAlignment="1">
      <alignment horizontal="left" vertical="top" indent="2"/>
    </xf>
    <xf numFmtId="0" fontId="0" fillId="0" borderId="15" xfId="0" applyBorder="1" applyAlignment="1">
      <alignment horizontal="left" vertical="top" indent="2"/>
    </xf>
    <xf numFmtId="0" fontId="0" fillId="0" borderId="13" xfId="0" applyBorder="1" applyAlignment="1">
      <alignment horizontal="left" vertical="top" indent="2"/>
    </xf>
    <xf numFmtId="0" fontId="0" fillId="0" borderId="12" xfId="0" applyFont="1" applyBorder="1" applyAlignment="1">
      <alignment horizontal="center" vertical="top" wrapText="1"/>
    </xf>
    <xf numFmtId="0" fontId="0" fillId="0" borderId="13" xfId="0" applyBorder="1" applyAlignment="1">
      <alignment vertical="top"/>
    </xf>
    <xf numFmtId="0" fontId="0" fillId="0" borderId="12" xfId="0" applyBorder="1" applyAlignment="1">
      <alignment horizontal="center" vertical="top"/>
    </xf>
    <xf numFmtId="0" fontId="0" fillId="0" borderId="15" xfId="0" applyBorder="1" applyAlignment="1">
      <alignment horizontal="center" vertical="top"/>
    </xf>
    <xf numFmtId="0" fontId="0" fillId="0" borderId="13" xfId="0" applyBorder="1" applyAlignment="1">
      <alignment horizontal="center" vertical="top"/>
    </xf>
    <xf numFmtId="0" fontId="16" fillId="0" borderId="12" xfId="0" applyFont="1" applyBorder="1" applyAlignment="1">
      <alignment horizontal="left" vertical="top" indent="2"/>
    </xf>
    <xf numFmtId="0" fontId="0" fillId="0" borderId="15" xfId="0" applyFont="1" applyBorder="1" applyAlignment="1">
      <alignment horizontal="center" vertical="top" wrapText="1"/>
    </xf>
    <xf numFmtId="0" fontId="0" fillId="0" borderId="13" xfId="0" applyFont="1" applyBorder="1" applyAlignment="1">
      <alignment horizontal="center" vertical="top" wrapText="1"/>
    </xf>
    <xf numFmtId="0" fontId="16" fillId="0" borderId="12"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0" fillId="0" borderId="13" xfId="0" applyFont="1" applyBorder="1" applyAlignment="1">
      <alignment vertical="top"/>
    </xf>
    <xf numFmtId="0" fontId="16" fillId="0" borderId="12" xfId="0" applyFont="1" applyBorder="1" applyAlignment="1">
      <alignment vertical="top"/>
    </xf>
    <xf numFmtId="0" fontId="0" fillId="0" borderId="15" xfId="0" applyBorder="1" applyAlignment="1">
      <alignment vertical="top"/>
    </xf>
    <xf numFmtId="0" fontId="14" fillId="0" borderId="12" xfId="0" applyFont="1" applyBorder="1" applyAlignment="1">
      <alignment vertical="top"/>
    </xf>
    <xf numFmtId="0" fontId="32" fillId="0" borderId="12" xfId="0" applyFont="1" applyBorder="1" applyAlignment="1">
      <alignment vertical="top"/>
    </xf>
    <xf numFmtId="0" fontId="16" fillId="0" borderId="12" xfId="0" applyFont="1" applyBorder="1" applyAlignment="1">
      <alignment horizontal="left" vertical="top" indent="2"/>
    </xf>
    <xf numFmtId="14" fontId="14" fillId="0" borderId="12" xfId="0" applyNumberFormat="1" applyFont="1" applyBorder="1" applyAlignment="1">
      <alignment horizontal="left" vertical="top" indent="2"/>
    </xf>
    <xf numFmtId="0" fontId="4" fillId="0" borderId="15" xfId="0" applyFont="1" applyBorder="1" applyAlignment="1">
      <alignment horizontal="left" vertical="top" indent="2"/>
    </xf>
    <xf numFmtId="0" fontId="4" fillId="0" borderId="13" xfId="0" applyFont="1" applyBorder="1" applyAlignment="1">
      <alignment horizontal="left" vertical="top" indent="2"/>
    </xf>
    <xf numFmtId="0" fontId="17" fillId="0" borderId="18" xfId="0" applyFont="1" applyBorder="1" applyAlignment="1">
      <alignment horizontal="left" vertical="center" wrapText="1" indent="2"/>
    </xf>
    <xf numFmtId="0" fontId="17" fillId="0" borderId="17" xfId="0" applyFont="1" applyBorder="1" applyAlignment="1">
      <alignment horizontal="left" vertical="center" wrapText="1" indent="2"/>
    </xf>
    <xf numFmtId="0" fontId="16" fillId="0" borderId="12" xfId="0" applyFont="1" applyBorder="1" applyAlignment="1">
      <alignment horizontal="left" vertical="top" indent="1"/>
    </xf>
    <xf numFmtId="0" fontId="0" fillId="0" borderId="15" xfId="0" applyFont="1" applyBorder="1" applyAlignment="1">
      <alignment horizontal="left" vertical="top" indent="1"/>
    </xf>
    <xf numFmtId="0" fontId="0" fillId="0" borderId="13" xfId="0" applyFont="1" applyBorder="1" applyAlignment="1">
      <alignment horizontal="left" vertical="top" indent="1"/>
    </xf>
    <xf numFmtId="0" fontId="14" fillId="0" borderId="12" xfId="53" applyFont="1" applyBorder="1" applyAlignment="1" applyProtection="1">
      <alignment horizontal="center" vertical="center" wrapText="1"/>
      <protection/>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2" xfId="53" applyFont="1" applyBorder="1" applyAlignment="1" applyProtection="1">
      <alignment horizontal="center" vertical="top" wrapText="1"/>
      <protection/>
    </xf>
    <xf numFmtId="0" fontId="14" fillId="0" borderId="15" xfId="0" applyFont="1" applyBorder="1" applyAlignment="1">
      <alignment horizontal="center" vertical="top" wrapText="1"/>
    </xf>
    <xf numFmtId="0" fontId="14" fillId="0" borderId="15" xfId="0" applyFont="1" applyBorder="1" applyAlignment="1">
      <alignment horizontal="center" vertical="top"/>
    </xf>
    <xf numFmtId="0" fontId="14" fillId="0" borderId="13" xfId="0" applyFont="1" applyBorder="1" applyAlignment="1">
      <alignment horizontal="center" vertical="top"/>
    </xf>
    <xf numFmtId="0" fontId="21" fillId="0" borderId="12" xfId="53" applyFont="1" applyBorder="1" applyAlignment="1" applyProtection="1">
      <alignment vertical="top" wrapText="1"/>
      <protection/>
    </xf>
    <xf numFmtId="0" fontId="21" fillId="0" borderId="15" xfId="0" applyFont="1" applyBorder="1" applyAlignment="1">
      <alignment vertical="top" wrapText="1"/>
    </xf>
    <xf numFmtId="0" fontId="21" fillId="0" borderId="15" xfId="0" applyFont="1" applyBorder="1" applyAlignment="1">
      <alignment vertical="top"/>
    </xf>
    <xf numFmtId="0" fontId="21" fillId="0" borderId="13" xfId="0" applyFont="1" applyBorder="1" applyAlignment="1">
      <alignment vertical="top"/>
    </xf>
    <xf numFmtId="3" fontId="16" fillId="0" borderId="12" xfId="0" applyNumberFormat="1" applyFont="1" applyBorder="1" applyAlignment="1">
      <alignment horizontal="left" vertical="top" indent="2"/>
    </xf>
    <xf numFmtId="0" fontId="0" fillId="0" borderId="15" xfId="0" applyBorder="1" applyAlignment="1">
      <alignment horizontal="left" indent="2"/>
    </xf>
    <xf numFmtId="0" fontId="0" fillId="0" borderId="13" xfId="0" applyBorder="1" applyAlignment="1">
      <alignment horizontal="left" indent="2"/>
    </xf>
    <xf numFmtId="9" fontId="81" fillId="0" borderId="12" xfId="0" applyNumberFormat="1" applyFont="1" applyBorder="1" applyAlignment="1">
      <alignment horizontal="left" vertical="top" indent="2"/>
    </xf>
    <xf numFmtId="0" fontId="77" fillId="0" borderId="15" xfId="0" applyFont="1" applyBorder="1" applyAlignment="1">
      <alignment horizontal="left" indent="2"/>
    </xf>
    <xf numFmtId="0" fontId="77" fillId="0" borderId="13" xfId="0" applyFont="1" applyBorder="1" applyAlignment="1">
      <alignment horizontal="left" indent="2"/>
    </xf>
    <xf numFmtId="0" fontId="81" fillId="0" borderId="12" xfId="0" applyFont="1" applyBorder="1" applyAlignment="1">
      <alignment horizontal="left" vertical="top" indent="2"/>
    </xf>
    <xf numFmtId="0" fontId="77" fillId="0" borderId="15" xfId="0" applyFont="1" applyBorder="1" applyAlignment="1">
      <alignment horizontal="left" vertical="top" indent="2"/>
    </xf>
    <xf numFmtId="0" fontId="77" fillId="0" borderId="13" xfId="0" applyFont="1" applyBorder="1" applyAlignment="1">
      <alignment horizontal="left" vertical="top" indent="2"/>
    </xf>
    <xf numFmtId="0" fontId="0" fillId="0" borderId="11" xfId="0" applyBorder="1" applyAlignment="1">
      <alignment horizontal="right" vertical="center" wrapText="1"/>
    </xf>
    <xf numFmtId="0" fontId="0" fillId="0" borderId="14" xfId="0" applyBorder="1" applyAlignment="1">
      <alignment horizontal="right" vertical="center" wrapText="1"/>
    </xf>
    <xf numFmtId="0" fontId="0" fillId="0" borderId="12" xfId="0" applyFont="1" applyBorder="1" applyAlignment="1">
      <alignment vertical="top" wrapText="1"/>
    </xf>
    <xf numFmtId="0" fontId="0" fillId="0" borderId="13" xfId="0" applyFont="1" applyBorder="1" applyAlignment="1">
      <alignment vertical="top" wrapText="1"/>
    </xf>
    <xf numFmtId="0" fontId="14" fillId="0" borderId="12" xfId="0" applyFont="1" applyBorder="1" applyAlignment="1">
      <alignment horizontal="left" vertical="top" indent="2"/>
    </xf>
    <xf numFmtId="0" fontId="16" fillId="0" borderId="0" xfId="0" applyFont="1" applyAlignment="1">
      <alignment horizontal="right" vertical="top"/>
    </xf>
    <xf numFmtId="0" fontId="0" fillId="0" borderId="0" xfId="0" applyAlignment="1">
      <alignment vertical="top"/>
    </xf>
    <xf numFmtId="0" fontId="0" fillId="0" borderId="22" xfId="0" applyBorder="1" applyAlignment="1">
      <alignment horizontal="center" vertical="center"/>
    </xf>
    <xf numFmtId="0" fontId="0" fillId="0" borderId="24" xfId="0" applyBorder="1" applyAlignment="1">
      <alignment horizontal="center" vertical="center"/>
    </xf>
    <xf numFmtId="0" fontId="14" fillId="0" borderId="11" xfId="0" applyFont="1" applyBorder="1" applyAlignment="1">
      <alignment horizontal="right" vertical="top" wrapText="1"/>
    </xf>
    <xf numFmtId="0" fontId="14" fillId="0" borderId="14" xfId="0" applyFont="1" applyBorder="1" applyAlignment="1">
      <alignment horizontal="right" vertical="top" wrapText="1"/>
    </xf>
    <xf numFmtId="0" fontId="0" fillId="0" borderId="15" xfId="0" applyFont="1" applyBorder="1" applyAlignment="1">
      <alignment horizontal="left" vertical="top" indent="2"/>
    </xf>
    <xf numFmtId="0" fontId="0" fillId="0" borderId="13" xfId="0" applyFont="1" applyBorder="1" applyAlignment="1">
      <alignment horizontal="left" vertical="top" indent="2"/>
    </xf>
    <xf numFmtId="0" fontId="14" fillId="0" borderId="10" xfId="0" applyFont="1" applyBorder="1" applyAlignment="1">
      <alignment vertical="top" wrapText="1"/>
    </xf>
    <xf numFmtId="0" fontId="14" fillId="0" borderId="12" xfId="0" applyFont="1" applyBorder="1" applyAlignment="1">
      <alignment vertical="top" wrapText="1"/>
    </xf>
    <xf numFmtId="0" fontId="0" fillId="0" borderId="10" xfId="0" applyBorder="1"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0" fillId="0" borderId="12" xfId="0" applyFont="1" applyBorder="1" applyAlignment="1">
      <alignment horizontal="center" vertical="top"/>
    </xf>
    <xf numFmtId="0" fontId="19" fillId="0" borderId="0" xfId="0" applyFont="1" applyAlignment="1">
      <alignment horizontal="center" vertical="top"/>
    </xf>
    <xf numFmtId="0" fontId="0" fillId="0" borderId="0" xfId="0" applyFont="1" applyAlignment="1">
      <alignment vertical="top"/>
    </xf>
    <xf numFmtId="0" fontId="5" fillId="0" borderId="0" xfId="0" applyFont="1" applyAlignment="1">
      <alignment vertical="top"/>
    </xf>
    <xf numFmtId="0" fontId="14"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0" fillId="0" borderId="22" xfId="0" applyFont="1" applyBorder="1" applyAlignment="1">
      <alignment horizontal="center" vertical="top"/>
    </xf>
    <xf numFmtId="0" fontId="0" fillId="0" borderId="22" xfId="0" applyBorder="1" applyAlignment="1">
      <alignment vertical="top"/>
    </xf>
    <xf numFmtId="0" fontId="11" fillId="0" borderId="12" xfId="0" applyFont="1" applyBorder="1" applyAlignment="1">
      <alignment horizontal="left" vertical="top" indent="2"/>
    </xf>
    <xf numFmtId="0" fontId="14" fillId="0" borderId="12" xfId="0" applyFont="1" applyBorder="1" applyAlignment="1">
      <alignment horizontal="left" vertical="top" wrapText="1"/>
    </xf>
    <xf numFmtId="0" fontId="14" fillId="0" borderId="15" xfId="0" applyFont="1" applyBorder="1" applyAlignment="1">
      <alignment horizontal="left" vertical="top" wrapText="1"/>
    </xf>
    <xf numFmtId="0" fontId="14" fillId="0" borderId="13" xfId="0" applyFont="1" applyBorder="1" applyAlignment="1">
      <alignment horizontal="left" vertical="top" wrapText="1"/>
    </xf>
    <xf numFmtId="0" fontId="0" fillId="0" borderId="14" xfId="0" applyBorder="1" applyAlignment="1">
      <alignment horizontal="left" vertical="top" wrapText="1"/>
    </xf>
    <xf numFmtId="0" fontId="14" fillId="0" borderId="11" xfId="0" applyFont="1" applyBorder="1" applyAlignment="1">
      <alignment vertical="top" wrapText="1"/>
    </xf>
    <xf numFmtId="0" fontId="0" fillId="0" borderId="14" xfId="0" applyBorder="1" applyAlignment="1">
      <alignment vertical="top" wrapText="1"/>
    </xf>
    <xf numFmtId="0" fontId="16" fillId="0" borderId="12" xfId="0" applyFont="1" applyBorder="1" applyAlignment="1">
      <alignment vertical="top"/>
    </xf>
    <xf numFmtId="0" fontId="16" fillId="0" borderId="15" xfId="0" applyFont="1" applyBorder="1" applyAlignment="1">
      <alignment vertical="top"/>
    </xf>
    <xf numFmtId="0" fontId="16" fillId="0" borderId="13" xfId="0" applyFont="1" applyBorder="1" applyAlignment="1">
      <alignment vertical="top"/>
    </xf>
    <xf numFmtId="0" fontId="77" fillId="0" borderId="12" xfId="0" applyFont="1" applyBorder="1" applyAlignment="1">
      <alignment horizontal="center" vertical="justify" wrapText="1"/>
    </xf>
    <xf numFmtId="0" fontId="77" fillId="0" borderId="15" xfId="0" applyFont="1" applyBorder="1" applyAlignment="1">
      <alignment horizontal="center" vertical="justify" wrapText="1"/>
    </xf>
    <xf numFmtId="0" fontId="77" fillId="0" borderId="13" xfId="0" applyFont="1" applyBorder="1" applyAlignment="1">
      <alignment horizontal="center" vertical="justify" wrapText="1"/>
    </xf>
    <xf numFmtId="0" fontId="0" fillId="0" borderId="13" xfId="0" applyFont="1" applyBorder="1" applyAlignment="1">
      <alignment horizontal="center" vertical="center"/>
    </xf>
    <xf numFmtId="0" fontId="0" fillId="0" borderId="11" xfId="0" applyBorder="1" applyAlignment="1">
      <alignment horizontal="right" vertical="top" wrapText="1"/>
    </xf>
    <xf numFmtId="0" fontId="0" fillId="0" borderId="23" xfId="0" applyBorder="1" applyAlignment="1">
      <alignment horizontal="right" vertical="top" wrapText="1"/>
    </xf>
    <xf numFmtId="0" fontId="0" fillId="0" borderId="14" xfId="0" applyBorder="1" applyAlignment="1">
      <alignment horizontal="right" vertical="top" wrapText="1"/>
    </xf>
    <xf numFmtId="0" fontId="0" fillId="0" borderId="12" xfId="0" applyBorder="1" applyAlignment="1">
      <alignment horizontal="left" vertical="top" indent="2"/>
    </xf>
    <xf numFmtId="0" fontId="82"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0"/>
  <sheetViews>
    <sheetView zoomScalePageLayoutView="0" workbookViewId="0" topLeftCell="A22">
      <selection activeCell="K24" sqref="K24"/>
    </sheetView>
  </sheetViews>
  <sheetFormatPr defaultColWidth="9.140625" defaultRowHeight="12.75"/>
  <cols>
    <col min="1" max="1" width="4.8515625" style="0" customWidth="1"/>
    <col min="2" max="2" width="39.7109375" style="0" customWidth="1"/>
    <col min="3" max="3" width="13.00390625" style="14" customWidth="1"/>
    <col min="4" max="4" width="2.7109375" style="0" customWidth="1"/>
    <col min="5" max="5" width="6.28125" style="0" customWidth="1"/>
    <col min="6" max="6" width="2.421875" style="0" customWidth="1"/>
    <col min="7" max="7" width="6.140625" style="0" customWidth="1"/>
    <col min="8" max="8" width="2.7109375" style="0" customWidth="1"/>
    <col min="9" max="9" width="2.8515625" style="0" customWidth="1"/>
    <col min="10" max="10" width="6.00390625" style="0" customWidth="1"/>
  </cols>
  <sheetData>
    <row r="1" spans="1:10" ht="26.25" customHeight="1">
      <c r="A1" s="186" t="s">
        <v>38</v>
      </c>
      <c r="B1" s="187"/>
      <c r="C1" s="187"/>
      <c r="D1" s="188"/>
      <c r="E1" s="188"/>
      <c r="F1" s="188"/>
      <c r="G1" s="188"/>
      <c r="H1" s="188"/>
      <c r="I1" s="188"/>
      <c r="J1" s="188"/>
    </row>
    <row r="2" spans="1:10" s="2" customFormat="1" ht="21">
      <c r="A2" s="7" t="s">
        <v>0</v>
      </c>
      <c r="B2" s="7" t="s">
        <v>1</v>
      </c>
      <c r="C2" s="193" t="e">
        <f>#REF!</f>
        <v>#REF!</v>
      </c>
      <c r="D2" s="194"/>
      <c r="E2" s="188"/>
      <c r="F2" s="188"/>
      <c r="G2" s="188"/>
      <c r="H2" s="188"/>
      <c r="I2" s="188"/>
      <c r="J2" s="188"/>
    </row>
    <row r="3" spans="1:10" s="2" customFormat="1" ht="23.25" customHeight="1">
      <c r="A3" s="7" t="s">
        <v>2</v>
      </c>
      <c r="B3" s="7" t="s">
        <v>31</v>
      </c>
      <c r="C3" s="195" t="e">
        <f>#REF!</f>
        <v>#REF!</v>
      </c>
      <c r="D3" s="196"/>
      <c r="E3" s="188"/>
      <c r="F3" s="188"/>
      <c r="G3" s="188"/>
      <c r="H3" s="188"/>
      <c r="I3" s="188"/>
      <c r="J3" s="188"/>
    </row>
    <row r="4" spans="1:10" s="2" customFormat="1" ht="24.75" customHeight="1">
      <c r="A4" s="201" t="s">
        <v>3</v>
      </c>
      <c r="B4" s="7" t="s">
        <v>40</v>
      </c>
      <c r="C4" s="197" t="e">
        <f>#REF!</f>
        <v>#REF!</v>
      </c>
      <c r="D4" s="198"/>
      <c r="E4" s="188"/>
      <c r="F4" s="188"/>
      <c r="G4" s="188"/>
      <c r="H4" s="188"/>
      <c r="I4" s="188"/>
      <c r="J4" s="188"/>
    </row>
    <row r="5" spans="1:10" s="2" customFormat="1" ht="24.75" customHeight="1">
      <c r="A5" s="201"/>
      <c r="B5" s="7" t="s">
        <v>39</v>
      </c>
      <c r="C5" s="199" t="e">
        <f>#REF!</f>
        <v>#REF!</v>
      </c>
      <c r="D5" s="200"/>
      <c r="E5" s="188"/>
      <c r="F5" s="188"/>
      <c r="G5" s="188"/>
      <c r="H5" s="188"/>
      <c r="I5" s="188"/>
      <c r="J5" s="188"/>
    </row>
    <row r="6" spans="1:10" s="2" customFormat="1" ht="26.25" customHeight="1">
      <c r="A6" s="7" t="s">
        <v>4</v>
      </c>
      <c r="B6" s="7" t="s">
        <v>5</v>
      </c>
      <c r="C6" s="197" t="e">
        <f>#REF!</f>
        <v>#REF!</v>
      </c>
      <c r="D6" s="198"/>
      <c r="E6" s="188"/>
      <c r="F6" s="188"/>
      <c r="G6" s="188"/>
      <c r="H6" s="188"/>
      <c r="I6" s="188"/>
      <c r="J6" s="188"/>
    </row>
    <row r="7" spans="1:10" s="2" customFormat="1" ht="24.75" customHeight="1">
      <c r="A7" s="7" t="s">
        <v>6</v>
      </c>
      <c r="B7" s="7" t="s">
        <v>115</v>
      </c>
      <c r="C7" s="197" t="e">
        <f>#REF!</f>
        <v>#REF!</v>
      </c>
      <c r="D7" s="198"/>
      <c r="E7" s="188"/>
      <c r="F7" s="188"/>
      <c r="G7" s="188"/>
      <c r="H7" s="188"/>
      <c r="I7" s="188"/>
      <c r="J7" s="188"/>
    </row>
    <row r="8" spans="1:10" s="2" customFormat="1" ht="25.5" customHeight="1">
      <c r="A8" s="7" t="s">
        <v>7</v>
      </c>
      <c r="B8" s="7" t="s">
        <v>8</v>
      </c>
      <c r="C8" s="197" t="e">
        <f>#REF!</f>
        <v>#REF!</v>
      </c>
      <c r="D8" s="198"/>
      <c r="E8" s="188"/>
      <c r="F8" s="188"/>
      <c r="G8" s="188"/>
      <c r="H8" s="188"/>
      <c r="I8" s="188"/>
      <c r="J8" s="188"/>
    </row>
    <row r="9" spans="1:10" s="2" customFormat="1" ht="22.5" customHeight="1">
      <c r="A9" s="202" t="s">
        <v>9</v>
      </c>
      <c r="B9" s="202" t="s">
        <v>19</v>
      </c>
      <c r="C9" s="214" t="e">
        <f>#REF!</f>
        <v>#REF!</v>
      </c>
      <c r="D9" s="64" t="s">
        <v>118</v>
      </c>
      <c r="E9" s="61" t="e">
        <f>#REF!</f>
        <v>#REF!</v>
      </c>
      <c r="F9" s="62" t="s">
        <v>121</v>
      </c>
      <c r="G9" s="61" t="e">
        <f>#REF!</f>
        <v>#REF!</v>
      </c>
      <c r="H9" s="67" t="s">
        <v>122</v>
      </c>
      <c r="I9" s="62" t="s">
        <v>120</v>
      </c>
      <c r="J9" s="56"/>
    </row>
    <row r="10" spans="1:10" s="2" customFormat="1" ht="23.25" customHeight="1">
      <c r="A10" s="202"/>
      <c r="B10" s="202"/>
      <c r="C10" s="215"/>
      <c r="D10" s="216" t="e">
        <f>#REF!</f>
        <v>#REF!</v>
      </c>
      <c r="E10" s="217"/>
      <c r="F10" s="217"/>
      <c r="G10" s="217"/>
      <c r="H10" s="217"/>
      <c r="I10" s="217"/>
      <c r="J10" s="217"/>
    </row>
    <row r="11" spans="1:10" s="2" customFormat="1" ht="23.25" customHeight="1">
      <c r="A11" s="7" t="s">
        <v>10</v>
      </c>
      <c r="B11" s="21" t="s">
        <v>20</v>
      </c>
      <c r="C11" s="189" t="e">
        <f>#REF!</f>
        <v>#REF!</v>
      </c>
      <c r="D11" s="206"/>
      <c r="E11" s="206"/>
      <c r="F11" s="206"/>
      <c r="G11" s="206"/>
      <c r="H11" s="206"/>
      <c r="I11" s="206"/>
      <c r="J11" s="206"/>
    </row>
    <row r="12" spans="1:10" s="2" customFormat="1" ht="26.25" customHeight="1">
      <c r="A12" s="201" t="s">
        <v>36</v>
      </c>
      <c r="B12" s="21" t="s">
        <v>21</v>
      </c>
      <c r="C12" s="189" t="s">
        <v>132</v>
      </c>
      <c r="D12" s="190"/>
      <c r="E12" s="188"/>
      <c r="F12" s="188"/>
      <c r="G12" s="188"/>
      <c r="H12" s="188"/>
      <c r="I12" s="188"/>
      <c r="J12" s="188"/>
    </row>
    <row r="13" spans="1:10" s="2" customFormat="1" ht="23.25" customHeight="1">
      <c r="A13" s="220"/>
      <c r="B13" s="21" t="s">
        <v>32</v>
      </c>
      <c r="C13" s="189" t="s">
        <v>132</v>
      </c>
      <c r="D13" s="190"/>
      <c r="E13" s="188"/>
      <c r="F13" s="188"/>
      <c r="G13" s="188"/>
      <c r="H13" s="188"/>
      <c r="I13" s="188"/>
      <c r="J13" s="188"/>
    </row>
    <row r="14" spans="1:10" s="2" customFormat="1" ht="33" customHeight="1">
      <c r="A14" s="220"/>
      <c r="B14" s="21" t="s">
        <v>125</v>
      </c>
      <c r="C14" s="189" t="s">
        <v>132</v>
      </c>
      <c r="D14" s="190"/>
      <c r="E14" s="188"/>
      <c r="F14" s="188"/>
      <c r="G14" s="188"/>
      <c r="H14" s="188"/>
      <c r="I14" s="188"/>
      <c r="J14" s="188"/>
    </row>
    <row r="15" spans="1:10" s="2" customFormat="1" ht="21.75" customHeight="1">
      <c r="A15" s="221" t="s">
        <v>17</v>
      </c>
      <c r="B15" s="191" t="s">
        <v>114</v>
      </c>
      <c r="C15" s="192"/>
      <c r="D15" s="192"/>
      <c r="E15" s="188"/>
      <c r="F15" s="188"/>
      <c r="G15" s="188"/>
      <c r="H15" s="188"/>
      <c r="I15" s="188"/>
      <c r="J15" s="188"/>
    </row>
    <row r="16" spans="1:10" s="2" customFormat="1" ht="42" customHeight="1">
      <c r="A16" s="221"/>
      <c r="B16" s="20" t="s">
        <v>126</v>
      </c>
      <c r="C16" s="189" t="s">
        <v>132</v>
      </c>
      <c r="D16" s="190"/>
      <c r="E16" s="188"/>
      <c r="F16" s="188"/>
      <c r="G16" s="188"/>
      <c r="H16" s="188"/>
      <c r="I16" s="188"/>
      <c r="J16" s="188"/>
    </row>
    <row r="17" spans="1:10" s="2" customFormat="1" ht="39" customHeight="1">
      <c r="A17" s="221"/>
      <c r="B17" s="20" t="s">
        <v>123</v>
      </c>
      <c r="C17" s="189" t="s">
        <v>132</v>
      </c>
      <c r="D17" s="190"/>
      <c r="E17" s="188"/>
      <c r="F17" s="188"/>
      <c r="G17" s="188"/>
      <c r="H17" s="188"/>
      <c r="I17" s="188"/>
      <c r="J17" s="188"/>
    </row>
    <row r="18" spans="1:10" s="2" customFormat="1" ht="39" customHeight="1">
      <c r="A18" s="221"/>
      <c r="B18" s="20" t="s">
        <v>124</v>
      </c>
      <c r="C18" s="189" t="s">
        <v>132</v>
      </c>
      <c r="D18" s="190"/>
      <c r="E18" s="188"/>
      <c r="F18" s="188"/>
      <c r="G18" s="188"/>
      <c r="H18" s="188"/>
      <c r="I18" s="188"/>
      <c r="J18" s="188"/>
    </row>
    <row r="19" spans="1:10" s="2" customFormat="1" ht="39" customHeight="1">
      <c r="A19" s="188"/>
      <c r="B19" s="20" t="s">
        <v>128</v>
      </c>
      <c r="C19" s="189" t="s">
        <v>132</v>
      </c>
      <c r="D19" s="190"/>
      <c r="E19" s="188"/>
      <c r="F19" s="188"/>
      <c r="G19" s="188"/>
      <c r="H19" s="188"/>
      <c r="I19" s="188"/>
      <c r="J19" s="188"/>
    </row>
    <row r="20" spans="1:10" s="2" customFormat="1" ht="39.75" customHeight="1">
      <c r="A20" s="218" t="s">
        <v>37</v>
      </c>
      <c r="B20" s="30" t="s">
        <v>133</v>
      </c>
      <c r="C20" s="121" t="e">
        <f>#REF!</f>
        <v>#REF!</v>
      </c>
      <c r="D20" s="65" t="s">
        <v>118</v>
      </c>
      <c r="E20" s="57" t="e">
        <f>#REF!</f>
        <v>#REF!</v>
      </c>
      <c r="F20" s="60" t="s">
        <v>121</v>
      </c>
      <c r="G20" s="58" t="e">
        <f>#REF!</f>
        <v>#REF!</v>
      </c>
      <c r="H20" s="59" t="s">
        <v>127</v>
      </c>
      <c r="I20" s="63" t="s">
        <v>119</v>
      </c>
      <c r="J20" s="66" t="e">
        <f>#REF!</f>
        <v>#REF!</v>
      </c>
    </row>
    <row r="21" spans="1:10" s="2" customFormat="1" ht="39.75" customHeight="1">
      <c r="A21" s="218"/>
      <c r="B21" s="30"/>
      <c r="C21" s="121" t="e">
        <f>#REF!</f>
        <v>#REF!</v>
      </c>
      <c r="D21" s="222"/>
      <c r="E21" s="223"/>
      <c r="F21" s="223"/>
      <c r="G21" s="223"/>
      <c r="H21" s="223"/>
      <c r="I21" s="223"/>
      <c r="J21" s="224"/>
    </row>
    <row r="22" spans="1:10" s="2" customFormat="1" ht="42" customHeight="1">
      <c r="A22" s="219"/>
      <c r="B22" s="20" t="s">
        <v>134</v>
      </c>
      <c r="C22" s="207">
        <f>Sheet2!G13</f>
        <v>861960</v>
      </c>
      <c r="D22" s="208"/>
      <c r="E22" s="209"/>
      <c r="F22" s="209"/>
      <c r="G22" s="209"/>
      <c r="H22" s="209"/>
      <c r="I22" s="209"/>
      <c r="J22" s="210"/>
    </row>
    <row r="23" spans="1:10" s="2" customFormat="1" ht="42" customHeight="1">
      <c r="A23" s="37"/>
      <c r="B23" s="20" t="s">
        <v>135</v>
      </c>
      <c r="C23" s="73" t="e">
        <f>C21-C22</f>
        <v>#REF!</v>
      </c>
      <c r="D23" s="71"/>
      <c r="E23" s="72"/>
      <c r="F23" s="72"/>
      <c r="G23" s="72"/>
      <c r="H23" s="72"/>
      <c r="I23" s="72"/>
      <c r="J23" s="74"/>
    </row>
    <row r="24" spans="1:10" s="2" customFormat="1" ht="26.25" customHeight="1">
      <c r="A24" s="7" t="s">
        <v>23</v>
      </c>
      <c r="B24" s="20" t="s">
        <v>11</v>
      </c>
      <c r="C24" s="211" t="e">
        <f>#REF!</f>
        <v>#REF!</v>
      </c>
      <c r="D24" s="212"/>
      <c r="E24" s="213"/>
      <c r="F24" s="213"/>
      <c r="G24" s="213"/>
      <c r="H24" s="213"/>
      <c r="I24" s="213"/>
      <c r="J24" s="213"/>
    </row>
    <row r="25" spans="1:10" s="2" customFormat="1" ht="72.75" customHeight="1">
      <c r="A25" s="22"/>
      <c r="B25" s="203" t="s">
        <v>176</v>
      </c>
      <c r="C25" s="204"/>
      <c r="D25" s="204"/>
      <c r="E25" s="205"/>
      <c r="F25" s="205"/>
      <c r="G25" s="205"/>
      <c r="H25" s="205"/>
      <c r="I25" s="205"/>
      <c r="J25" s="205"/>
    </row>
    <row r="26" s="2" customFormat="1" ht="18">
      <c r="C26" s="13"/>
    </row>
    <row r="27" s="2" customFormat="1" ht="18">
      <c r="C27" s="13"/>
    </row>
    <row r="28" s="2" customFormat="1" ht="18">
      <c r="C28" s="13"/>
    </row>
    <row r="29" s="2" customFormat="1" ht="18">
      <c r="C29" s="13"/>
    </row>
    <row r="30" s="2" customFormat="1" ht="18">
      <c r="C30" s="13"/>
    </row>
  </sheetData>
  <sheetProtection/>
  <mergeCells count="29">
    <mergeCell ref="A20:A22"/>
    <mergeCell ref="A12:A14"/>
    <mergeCell ref="A15:A19"/>
    <mergeCell ref="C12:J12"/>
    <mergeCell ref="C13:J13"/>
    <mergeCell ref="C14:J14"/>
    <mergeCell ref="C17:J17"/>
    <mergeCell ref="C19:J19"/>
    <mergeCell ref="D21:J21"/>
    <mergeCell ref="B25:J25"/>
    <mergeCell ref="C6:J6"/>
    <mergeCell ref="C7:J7"/>
    <mergeCell ref="C8:J8"/>
    <mergeCell ref="C11:J11"/>
    <mergeCell ref="C22:J22"/>
    <mergeCell ref="C24:J24"/>
    <mergeCell ref="C9:C10"/>
    <mergeCell ref="B9:B10"/>
    <mergeCell ref="D10:J10"/>
    <mergeCell ref="A1:J1"/>
    <mergeCell ref="C18:J18"/>
    <mergeCell ref="B15:J15"/>
    <mergeCell ref="C16:J16"/>
    <mergeCell ref="C2:J2"/>
    <mergeCell ref="C3:J3"/>
    <mergeCell ref="C4:J4"/>
    <mergeCell ref="C5:J5"/>
    <mergeCell ref="A4:A5"/>
    <mergeCell ref="A9:A10"/>
  </mergeCells>
  <printOptions/>
  <pageMargins left="0.7480314960629921" right="0.7480314960629921" top="0.5118110236220472" bottom="0.5118110236220472"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9">
      <selection activeCell="A25" sqref="A25:D25"/>
    </sheetView>
  </sheetViews>
  <sheetFormatPr defaultColWidth="9.140625" defaultRowHeight="12.75"/>
  <cols>
    <col min="1" max="1" width="4.8515625" style="0" customWidth="1"/>
    <col min="2" max="2" width="36.57421875" style="0" customWidth="1"/>
    <col min="3" max="3" width="20.57421875" style="14" customWidth="1"/>
    <col min="4" max="4" width="20.421875" style="0" customWidth="1"/>
    <col min="5" max="5" width="16.8515625" style="0" customWidth="1"/>
    <col min="6" max="6" width="2.421875" style="26" customWidth="1"/>
    <col min="7" max="7" width="6.140625" style="26" customWidth="1"/>
    <col min="8" max="8" width="2.7109375" style="26" customWidth="1"/>
    <col min="9" max="9" width="2.8515625" style="26" customWidth="1"/>
    <col min="10" max="10" width="6.00390625" style="26" customWidth="1"/>
  </cols>
  <sheetData>
    <row r="1" spans="1:10" ht="26.25" customHeight="1">
      <c r="A1" s="239" t="s">
        <v>184</v>
      </c>
      <c r="B1" s="227"/>
      <c r="C1" s="227"/>
      <c r="D1" s="228"/>
      <c r="E1" s="228"/>
      <c r="F1" s="228"/>
      <c r="G1" s="228"/>
      <c r="H1" s="228"/>
      <c r="I1" s="228"/>
      <c r="J1" s="228"/>
    </row>
    <row r="2" spans="1:10" s="2" customFormat="1" ht="27" customHeight="1">
      <c r="A2" s="7" t="s">
        <v>0</v>
      </c>
      <c r="B2" s="7" t="s">
        <v>1</v>
      </c>
      <c r="C2" s="234" t="e">
        <f>#REF!</f>
        <v>#REF!</v>
      </c>
      <c r="D2" s="235"/>
      <c r="E2" s="84"/>
      <c r="F2" s="88"/>
      <c r="G2" s="95"/>
      <c r="H2" s="95"/>
      <c r="I2" s="95"/>
      <c r="J2" s="95"/>
    </row>
    <row r="3" spans="1:10" s="2" customFormat="1" ht="35.25" customHeight="1">
      <c r="A3" s="7" t="s">
        <v>2</v>
      </c>
      <c r="B3" s="7" t="s">
        <v>31</v>
      </c>
      <c r="C3" s="234" t="e">
        <f>#REF!</f>
        <v>#REF!</v>
      </c>
      <c r="D3" s="235"/>
      <c r="E3" s="84"/>
      <c r="F3" s="88"/>
      <c r="G3" s="95"/>
      <c r="H3" s="95"/>
      <c r="I3" s="95"/>
      <c r="J3" s="95"/>
    </row>
    <row r="4" spans="1:10" s="2" customFormat="1" ht="24.75" customHeight="1">
      <c r="A4" s="225" t="s">
        <v>3</v>
      </c>
      <c r="B4" s="33" t="s">
        <v>40</v>
      </c>
      <c r="C4" s="234" t="e">
        <f>#REF!</f>
        <v>#REF!</v>
      </c>
      <c r="D4" s="235"/>
      <c r="E4" s="84"/>
      <c r="F4" s="88"/>
      <c r="G4" s="95"/>
      <c r="H4" s="95"/>
      <c r="I4" s="95"/>
      <c r="J4" s="95"/>
    </row>
    <row r="5" spans="1:10" s="2" customFormat="1" ht="24.75" customHeight="1">
      <c r="A5" s="226"/>
      <c r="B5" s="34" t="s">
        <v>39</v>
      </c>
      <c r="C5" s="236" t="e">
        <f>#REF!</f>
        <v>#REF!</v>
      </c>
      <c r="D5" s="237"/>
      <c r="E5" s="84"/>
      <c r="F5" s="88"/>
      <c r="G5" s="95"/>
      <c r="H5" s="95"/>
      <c r="I5" s="95"/>
      <c r="J5" s="95"/>
    </row>
    <row r="6" spans="1:10" s="2" customFormat="1" ht="26.25" customHeight="1">
      <c r="A6" s="7" t="s">
        <v>4</v>
      </c>
      <c r="B6" s="7" t="s">
        <v>5</v>
      </c>
      <c r="C6" s="234" t="e">
        <f>#REF!</f>
        <v>#REF!</v>
      </c>
      <c r="D6" s="235"/>
      <c r="E6" s="84"/>
      <c r="F6" s="88"/>
      <c r="G6" s="95"/>
      <c r="H6" s="95"/>
      <c r="I6" s="95"/>
      <c r="J6" s="95"/>
    </row>
    <row r="7" spans="1:10" s="2" customFormat="1" ht="24.75" customHeight="1">
      <c r="A7" s="7" t="s">
        <v>6</v>
      </c>
      <c r="B7" s="7" t="s">
        <v>115</v>
      </c>
      <c r="C7" s="234" t="e">
        <f>#REF!</f>
        <v>#REF!</v>
      </c>
      <c r="D7" s="235"/>
      <c r="E7" s="84"/>
      <c r="F7" s="88"/>
      <c r="G7" s="95"/>
      <c r="H7" s="95"/>
      <c r="I7" s="95"/>
      <c r="J7" s="95"/>
    </row>
    <row r="8" spans="1:10" s="2" customFormat="1" ht="25.5" customHeight="1">
      <c r="A8" s="7" t="s">
        <v>7</v>
      </c>
      <c r="B8" s="7" t="s">
        <v>8</v>
      </c>
      <c r="C8" s="234" t="e">
        <f>#REF!</f>
        <v>#REF!</v>
      </c>
      <c r="D8" s="235"/>
      <c r="E8" s="84"/>
      <c r="F8" s="88"/>
      <c r="G8" s="95"/>
      <c r="H8" s="95"/>
      <c r="I8" s="95"/>
      <c r="J8" s="95"/>
    </row>
    <row r="9" spans="1:10" s="2" customFormat="1" ht="25.5" customHeight="1">
      <c r="A9" s="33"/>
      <c r="B9" s="33"/>
      <c r="C9" s="109" t="s">
        <v>177</v>
      </c>
      <c r="D9" s="109" t="s">
        <v>178</v>
      </c>
      <c r="E9" s="109" t="s">
        <v>179</v>
      </c>
      <c r="F9" s="88"/>
      <c r="G9" s="95"/>
      <c r="H9" s="95"/>
      <c r="I9" s="95"/>
      <c r="J9" s="95"/>
    </row>
    <row r="10" spans="1:10" s="2" customFormat="1" ht="23.25" customHeight="1">
      <c r="A10" s="85" t="s">
        <v>9</v>
      </c>
      <c r="B10" s="83" t="s">
        <v>19</v>
      </c>
      <c r="C10" s="110" t="e">
        <f>#REF!</f>
        <v>#REF!</v>
      </c>
      <c r="D10" s="170" t="str">
        <f>Sheet2!G7</f>
        <v>PB-2  Rs 9300 - 34800</v>
      </c>
      <c r="E10" s="116"/>
      <c r="F10" s="89"/>
      <c r="G10" s="96"/>
      <c r="H10" s="96"/>
      <c r="I10" s="96"/>
      <c r="J10" s="96"/>
    </row>
    <row r="11" spans="1:10" s="2" customFormat="1" ht="38.25" customHeight="1">
      <c r="A11" s="7" t="s">
        <v>10</v>
      </c>
      <c r="B11" s="21" t="s">
        <v>180</v>
      </c>
      <c r="C11" s="111" t="e">
        <f>#REF!</f>
        <v>#REF!</v>
      </c>
      <c r="D11" s="167">
        <v>30000</v>
      </c>
      <c r="E11" s="116" t="e">
        <f>D11-C11</f>
        <v>#REF!</v>
      </c>
      <c r="F11" s="88"/>
      <c r="G11" s="95"/>
      <c r="H11" s="95"/>
      <c r="I11" s="95"/>
      <c r="J11" s="95"/>
    </row>
    <row r="12" spans="1:10" s="2" customFormat="1" ht="26.25" customHeight="1">
      <c r="A12" s="201" t="s">
        <v>36</v>
      </c>
      <c r="B12" s="21" t="s">
        <v>21</v>
      </c>
      <c r="C12" s="111" t="e">
        <f>#REF!</f>
        <v>#REF!</v>
      </c>
      <c r="D12" s="111">
        <f>D11*50%</f>
        <v>15000</v>
      </c>
      <c r="E12" s="116" t="e">
        <f>D12-C12</f>
        <v>#REF!</v>
      </c>
      <c r="F12" s="88"/>
      <c r="G12" s="95"/>
      <c r="H12" s="95"/>
      <c r="I12" s="95"/>
      <c r="J12" s="95"/>
    </row>
    <row r="13" spans="1:10" s="2" customFormat="1" ht="38.25" customHeight="1">
      <c r="A13" s="220"/>
      <c r="B13" s="27" t="s">
        <v>32</v>
      </c>
      <c r="C13" s="111" t="e">
        <f>#REF!</f>
        <v>#REF!</v>
      </c>
      <c r="D13" s="116">
        <f>D12</f>
        <v>15000</v>
      </c>
      <c r="E13" s="116" t="e">
        <f>#REF!</f>
        <v>#REF!</v>
      </c>
      <c r="F13" s="88"/>
      <c r="G13" s="95"/>
      <c r="H13" s="95"/>
      <c r="I13" s="95"/>
      <c r="J13" s="95"/>
    </row>
    <row r="14" spans="1:10" s="2" customFormat="1" ht="44.25" customHeight="1">
      <c r="A14" s="220"/>
      <c r="B14" s="27" t="s">
        <v>125</v>
      </c>
      <c r="C14" s="111" t="e">
        <f>#REF!</f>
        <v>#REF!</v>
      </c>
      <c r="D14" s="116">
        <f>D11*30%</f>
        <v>9000</v>
      </c>
      <c r="E14" s="116" t="e">
        <f>#REF!</f>
        <v>#REF!</v>
      </c>
      <c r="F14" s="88"/>
      <c r="G14" s="95"/>
      <c r="H14" s="95"/>
      <c r="I14" s="95"/>
      <c r="J14" s="95"/>
    </row>
    <row r="15" spans="1:10" s="2" customFormat="1" ht="21.75" customHeight="1">
      <c r="A15" s="231" t="s">
        <v>17</v>
      </c>
      <c r="B15" s="107" t="s">
        <v>114</v>
      </c>
      <c r="C15" s="112"/>
      <c r="D15" s="116"/>
      <c r="E15" s="116"/>
      <c r="F15" s="88"/>
      <c r="G15" s="95"/>
      <c r="H15" s="95"/>
      <c r="I15" s="95"/>
      <c r="J15" s="95"/>
    </row>
    <row r="16" spans="1:10" s="2" customFormat="1" ht="42" customHeight="1">
      <c r="A16" s="232"/>
      <c r="B16" s="165" t="s">
        <v>244</v>
      </c>
      <c r="C16" s="111" t="e">
        <f>#REF!</f>
        <v>#REF!</v>
      </c>
      <c r="D16" s="171">
        <f>D12*40%</f>
        <v>6000</v>
      </c>
      <c r="E16" s="116" t="e">
        <f>D16-C16</f>
        <v>#REF!</v>
      </c>
      <c r="F16" s="90"/>
      <c r="G16" s="97"/>
      <c r="H16" s="97"/>
      <c r="I16" s="97"/>
      <c r="J16" s="97"/>
    </row>
    <row r="17" spans="1:10" s="2" customFormat="1" ht="39" customHeight="1">
      <c r="A17" s="232"/>
      <c r="B17" s="240" t="s">
        <v>123</v>
      </c>
      <c r="C17" s="113" t="e">
        <f>#REF!</f>
        <v>#REF!</v>
      </c>
      <c r="D17" s="172">
        <f>D16*12*8.194</f>
        <v>589968.0000000001</v>
      </c>
      <c r="E17" s="118"/>
      <c r="F17" s="87"/>
      <c r="G17" s="98"/>
      <c r="H17" s="98"/>
      <c r="I17" s="99"/>
      <c r="J17" s="100"/>
    </row>
    <row r="18" spans="1:10" s="2" customFormat="1" ht="25.5" customHeight="1">
      <c r="A18" s="232"/>
      <c r="B18" s="241"/>
      <c r="C18" s="166" t="str">
        <f>Sheet2!C15</f>
        <v>(3428x12x8.194)</v>
      </c>
      <c r="D18" s="167" t="str">
        <f>Sheet2!C16</f>
        <v>(3428x12x8.194)</v>
      </c>
      <c r="E18" s="118"/>
      <c r="F18" s="87"/>
      <c r="G18" s="98"/>
      <c r="H18" s="98"/>
      <c r="I18" s="99"/>
      <c r="J18" s="100"/>
    </row>
    <row r="19" spans="1:10" s="2" customFormat="1" ht="39" customHeight="1">
      <c r="A19" s="232"/>
      <c r="B19" s="20" t="s">
        <v>124</v>
      </c>
      <c r="C19" s="114" t="e">
        <f>#REF!</f>
        <v>#REF!</v>
      </c>
      <c r="D19" s="115">
        <f>ROUNDUP(D17,0)</f>
        <v>589968</v>
      </c>
      <c r="E19" s="115" t="e">
        <f>D19-C19</f>
        <v>#REF!</v>
      </c>
      <c r="F19" s="91"/>
      <c r="G19" s="101"/>
      <c r="H19" s="101"/>
      <c r="I19" s="101"/>
      <c r="J19" s="101"/>
    </row>
    <row r="20" spans="1:10" s="2" customFormat="1" ht="39" customHeight="1">
      <c r="A20" s="233"/>
      <c r="B20" s="20" t="s">
        <v>128</v>
      </c>
      <c r="C20" s="113" t="e">
        <f>#REF!</f>
        <v>#REF!</v>
      </c>
      <c r="D20" s="111">
        <f>D13-D16</f>
        <v>9000</v>
      </c>
      <c r="E20" s="116" t="e">
        <f>D20-C20</f>
        <v>#REF!</v>
      </c>
      <c r="F20" s="92"/>
      <c r="G20" s="102"/>
      <c r="H20" s="103"/>
      <c r="I20" s="102"/>
      <c r="J20" s="97"/>
    </row>
    <row r="21" spans="1:10" s="2" customFormat="1" ht="29.25" customHeight="1">
      <c r="A21" s="229" t="s">
        <v>37</v>
      </c>
      <c r="B21" s="30" t="s">
        <v>116</v>
      </c>
      <c r="C21" s="113" t="e">
        <f>#REF!</f>
        <v>#REF!</v>
      </c>
      <c r="D21" s="117">
        <f>D30</f>
        <v>990000</v>
      </c>
      <c r="E21" s="118"/>
      <c r="F21" s="93"/>
      <c r="G21" s="99"/>
      <c r="H21" s="100"/>
      <c r="I21" s="104"/>
      <c r="J21" s="105"/>
    </row>
    <row r="22" spans="1:10" s="2" customFormat="1" ht="29.25" customHeight="1">
      <c r="A22" s="242"/>
      <c r="B22" s="30"/>
      <c r="C22" s="168" t="s">
        <v>182</v>
      </c>
      <c r="D22" s="169" t="s">
        <v>183</v>
      </c>
      <c r="E22" s="118"/>
      <c r="F22" s="93"/>
      <c r="G22" s="99"/>
      <c r="H22" s="100"/>
      <c r="I22" s="104"/>
      <c r="J22" s="105"/>
    </row>
    <row r="23" spans="1:10" s="2" customFormat="1" ht="42" customHeight="1">
      <c r="A23" s="230"/>
      <c r="B23" s="20" t="s">
        <v>117</v>
      </c>
      <c r="C23" s="115" t="e">
        <f>#REF!</f>
        <v>#REF!</v>
      </c>
      <c r="D23" s="115">
        <f>ROUND(D21,0)</f>
        <v>990000</v>
      </c>
      <c r="E23" s="115" t="e">
        <f>D23-C23</f>
        <v>#REF!</v>
      </c>
      <c r="F23" s="94"/>
      <c r="G23" s="106"/>
      <c r="H23" s="106"/>
      <c r="I23" s="106"/>
      <c r="J23" s="106"/>
    </row>
    <row r="24" spans="1:10" s="2" customFormat="1" ht="26.25" customHeight="1">
      <c r="A24" s="7" t="s">
        <v>23</v>
      </c>
      <c r="B24" s="20" t="s">
        <v>11</v>
      </c>
      <c r="C24" s="175" t="e">
        <f>#REF!</f>
        <v>#REF!</v>
      </c>
      <c r="D24" s="170" t="e">
        <f>C24</f>
        <v>#REF!</v>
      </c>
      <c r="E24" s="116"/>
      <c r="F24" s="108"/>
      <c r="G24" s="97"/>
      <c r="H24" s="97"/>
      <c r="I24" s="97"/>
      <c r="J24" s="97"/>
    </row>
    <row r="25" spans="1:10" s="2" customFormat="1" ht="76.5" customHeight="1">
      <c r="A25" s="238" t="s">
        <v>176</v>
      </c>
      <c r="B25" s="238"/>
      <c r="C25" s="238"/>
      <c r="D25" s="238"/>
      <c r="E25" s="119"/>
      <c r="F25" s="95"/>
      <c r="G25" s="95"/>
      <c r="H25" s="95"/>
      <c r="I25" s="95"/>
      <c r="J25" s="95"/>
    </row>
    <row r="26" spans="3:10" s="2" customFormat="1" ht="18">
      <c r="C26" s="13"/>
      <c r="F26" s="22"/>
      <c r="G26" s="22"/>
      <c r="H26" s="22"/>
      <c r="I26" s="22"/>
      <c r="J26" s="22"/>
    </row>
    <row r="27" spans="3:10" s="2" customFormat="1" ht="18">
      <c r="C27" s="13"/>
      <c r="F27" s="22"/>
      <c r="G27" s="22"/>
      <c r="H27" s="22"/>
      <c r="I27" s="22"/>
      <c r="J27" s="22"/>
    </row>
    <row r="28" spans="3:10" s="2" customFormat="1" ht="18">
      <c r="C28" s="13"/>
      <c r="F28" s="22"/>
      <c r="G28" s="22"/>
      <c r="H28" s="22"/>
      <c r="I28" s="22"/>
      <c r="J28" s="22"/>
    </row>
    <row r="29" spans="3:10" s="2" customFormat="1" ht="18">
      <c r="C29" s="13"/>
      <c r="F29" s="22"/>
      <c r="G29" s="22"/>
      <c r="H29" s="22"/>
      <c r="I29" s="22"/>
      <c r="J29" s="22"/>
    </row>
    <row r="30" spans="2:10" s="2" customFormat="1" ht="18">
      <c r="B30" s="173">
        <f>D11*100%</f>
        <v>30000</v>
      </c>
      <c r="C30" s="174">
        <f>ROUND(B30,0)</f>
        <v>30000</v>
      </c>
      <c r="D30" s="173">
        <f>(D11+C30)*16.5</f>
        <v>990000</v>
      </c>
      <c r="F30" s="22"/>
      <c r="G30" s="22"/>
      <c r="H30" s="22"/>
      <c r="I30" s="22"/>
      <c r="J30" s="22"/>
    </row>
  </sheetData>
  <sheetProtection/>
  <mergeCells count="14">
    <mergeCell ref="A25:D25"/>
    <mergeCell ref="A1:J1"/>
    <mergeCell ref="B17:B18"/>
    <mergeCell ref="A21:A23"/>
    <mergeCell ref="A12:A14"/>
    <mergeCell ref="A15:A20"/>
    <mergeCell ref="A4:A5"/>
    <mergeCell ref="C2:D2"/>
    <mergeCell ref="C3:D3"/>
    <mergeCell ref="C8:D8"/>
    <mergeCell ref="C4:D4"/>
    <mergeCell ref="C5:D5"/>
    <mergeCell ref="C6:D6"/>
    <mergeCell ref="C7:D7"/>
  </mergeCells>
  <printOptions/>
  <pageMargins left="0.7480314960629921" right="0.5905511811023623" top="0.5118110236220472" bottom="0.31496062992125984" header="0.5118110236220472" footer="0.48"/>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31"/>
  <sheetViews>
    <sheetView zoomScale="90" zoomScaleNormal="90" zoomScaleSheetLayoutView="100" zoomScalePageLayoutView="0" workbookViewId="0" topLeftCell="A1">
      <selection activeCell="B11" sqref="B11:C11"/>
    </sheetView>
  </sheetViews>
  <sheetFormatPr defaultColWidth="9.140625" defaultRowHeight="12.75"/>
  <cols>
    <col min="1" max="1" width="22.00390625" style="0" customWidth="1"/>
    <col min="2" max="2" width="13.28125" style="0" customWidth="1"/>
    <col min="3" max="3" width="16.28125" style="0" customWidth="1"/>
    <col min="4" max="4" width="12.00390625" style="1" customWidth="1"/>
    <col min="5" max="5" width="11.28125" style="0" customWidth="1"/>
    <col min="6" max="6" width="11.421875" style="0" customWidth="1"/>
    <col min="7" max="7" width="21.8515625" style="1" customWidth="1"/>
    <col min="8" max="8" width="20.00390625" style="0" customWidth="1"/>
  </cols>
  <sheetData>
    <row r="1" spans="1:7" ht="19.5" customHeight="1">
      <c r="A1" s="243"/>
      <c r="B1" s="243"/>
      <c r="C1" s="243"/>
      <c r="D1" s="243"/>
      <c r="E1" s="243"/>
      <c r="F1" s="243"/>
      <c r="G1" s="243"/>
    </row>
    <row r="2" spans="1:7" ht="20.25" customHeight="1">
      <c r="A2" s="10" t="s">
        <v>28</v>
      </c>
      <c r="B2" s="10" t="s">
        <v>29</v>
      </c>
      <c r="C2" s="10"/>
      <c r="D2" s="11" t="s">
        <v>24</v>
      </c>
      <c r="E2" s="11" t="s">
        <v>25</v>
      </c>
      <c r="F2" s="11" t="s">
        <v>26</v>
      </c>
      <c r="G2" s="11" t="s">
        <v>27</v>
      </c>
    </row>
    <row r="3" spans="1:7" s="19" customFormat="1" ht="40.5" customHeight="1">
      <c r="A3" s="52" t="s">
        <v>186</v>
      </c>
      <c r="B3" s="51" t="s">
        <v>198</v>
      </c>
      <c r="C3" s="50" t="s">
        <v>187</v>
      </c>
      <c r="D3" s="17" t="s">
        <v>188</v>
      </c>
      <c r="E3" s="120" t="s">
        <v>189</v>
      </c>
      <c r="F3" s="17" t="s">
        <v>190</v>
      </c>
      <c r="G3" s="18" t="s">
        <v>238</v>
      </c>
    </row>
    <row r="4" spans="1:7" ht="11.25" customHeight="1">
      <c r="A4" s="31"/>
      <c r="B4" s="32"/>
      <c r="C4" s="32"/>
      <c r="D4" s="49"/>
      <c r="E4" s="245"/>
      <c r="F4" s="246"/>
      <c r="G4" s="4"/>
    </row>
    <row r="5" spans="1:7" ht="17.25" customHeight="1">
      <c r="A5" s="149" t="s">
        <v>241</v>
      </c>
      <c r="B5" s="163" t="s">
        <v>78</v>
      </c>
      <c r="C5" s="3"/>
      <c r="D5" s="4"/>
      <c r="E5" s="3" t="s">
        <v>12</v>
      </c>
      <c r="F5" s="3" t="s">
        <v>13</v>
      </c>
      <c r="G5" s="4"/>
    </row>
    <row r="6" spans="1:8" ht="23.25" customHeight="1">
      <c r="A6" s="148" t="s">
        <v>196</v>
      </c>
      <c r="B6" s="148" t="s">
        <v>234</v>
      </c>
      <c r="C6" s="148" t="s">
        <v>240</v>
      </c>
      <c r="D6" s="149" t="s">
        <v>226</v>
      </c>
      <c r="E6" s="6">
        <v>21520</v>
      </c>
      <c r="F6" s="6">
        <v>4600</v>
      </c>
      <c r="G6" s="9">
        <f>E6+F6</f>
        <v>26120</v>
      </c>
      <c r="H6" s="69">
        <f>G6</f>
        <v>26120</v>
      </c>
    </row>
    <row r="7" spans="1:8" ht="15.75" customHeight="1">
      <c r="A7" s="12" t="s">
        <v>237</v>
      </c>
      <c r="B7" s="144" t="s">
        <v>194</v>
      </c>
      <c r="C7" s="162">
        <v>9928721610</v>
      </c>
      <c r="D7" s="158" t="s">
        <v>239</v>
      </c>
      <c r="E7" s="156"/>
      <c r="F7" s="157"/>
      <c r="G7" s="23" t="s">
        <v>129</v>
      </c>
      <c r="H7" s="69">
        <f>ROUND(H6*90/100,0)</f>
        <v>23508</v>
      </c>
    </row>
    <row r="8" spans="1:8" ht="22.5" customHeight="1">
      <c r="A8" s="3" t="s">
        <v>14</v>
      </c>
      <c r="B8" s="3"/>
      <c r="C8" s="3"/>
      <c r="D8" s="9"/>
      <c r="E8" s="6" t="s">
        <v>191</v>
      </c>
      <c r="F8" s="3"/>
      <c r="G8" s="9">
        <f>G6/2</f>
        <v>13060</v>
      </c>
      <c r="H8" s="69">
        <f>(H6+H7)*16.5</f>
        <v>818862</v>
      </c>
    </row>
    <row r="9" spans="1:8" ht="24" customHeight="1">
      <c r="A9" s="3" t="s">
        <v>30</v>
      </c>
      <c r="B9" s="247" t="s">
        <v>131</v>
      </c>
      <c r="C9" s="248"/>
      <c r="D9" s="9"/>
      <c r="E9" s="6" t="s">
        <v>192</v>
      </c>
      <c r="F9" s="3"/>
      <c r="G9" s="9">
        <f>G6*30/100</f>
        <v>7836</v>
      </c>
      <c r="H9" s="70" t="s">
        <v>185</v>
      </c>
    </row>
    <row r="10" spans="1:8" ht="26.25" customHeight="1">
      <c r="A10" s="8" t="s">
        <v>18</v>
      </c>
      <c r="B10" s="247" t="s">
        <v>129</v>
      </c>
      <c r="C10" s="248"/>
      <c r="D10" s="6"/>
      <c r="E10" s="6"/>
      <c r="F10" s="6"/>
      <c r="G10" s="6">
        <f>ROUND(G6*100/100,0)</f>
        <v>26120</v>
      </c>
      <c r="H10" s="54"/>
    </row>
    <row r="11" spans="1:7" ht="24.75" customHeight="1">
      <c r="A11" s="8" t="s">
        <v>35</v>
      </c>
      <c r="B11" s="247" t="s">
        <v>130</v>
      </c>
      <c r="C11" s="248"/>
      <c r="D11" s="23"/>
      <c r="E11" s="23"/>
      <c r="F11" s="23"/>
      <c r="G11" s="55">
        <v>16.5</v>
      </c>
    </row>
    <row r="12" spans="1:7" ht="26.25" customHeight="1">
      <c r="A12" s="3" t="s">
        <v>15</v>
      </c>
      <c r="B12" s="3"/>
      <c r="C12" s="3"/>
      <c r="D12" s="15"/>
      <c r="E12" s="9"/>
      <c r="F12" s="53">
        <f>G6+G10</f>
        <v>52240</v>
      </c>
      <c r="G12" s="16">
        <f>F12*G11</f>
        <v>861960</v>
      </c>
    </row>
    <row r="13" spans="1:7" ht="26.25" customHeight="1">
      <c r="A13" s="3" t="s">
        <v>34</v>
      </c>
      <c r="B13" s="3"/>
      <c r="C13" s="3"/>
      <c r="D13" s="29"/>
      <c r="E13" s="9"/>
      <c r="F13" s="9"/>
      <c r="G13" s="28">
        <f>ROUNDUP(G12,0)</f>
        <v>861960</v>
      </c>
    </row>
    <row r="14" spans="1:7" ht="26.25" customHeight="1">
      <c r="A14" s="3" t="s">
        <v>22</v>
      </c>
      <c r="B14" s="3"/>
      <c r="C14" s="3"/>
      <c r="D14" s="9"/>
      <c r="E14" s="9"/>
      <c r="F14" s="53">
        <f>G8-G14</f>
        <v>7836</v>
      </c>
      <c r="G14" s="9">
        <f>G8*40/100</f>
        <v>5224</v>
      </c>
    </row>
    <row r="15" spans="1:7" ht="26.25" customHeight="1">
      <c r="A15" s="3"/>
      <c r="B15" s="3"/>
      <c r="C15" s="86" t="s">
        <v>181</v>
      </c>
      <c r="D15" s="9"/>
      <c r="E15" s="9"/>
      <c r="F15" s="53"/>
      <c r="G15" s="12">
        <v>8.194</v>
      </c>
    </row>
    <row r="16" spans="1:7" ht="24.75" customHeight="1">
      <c r="A16" s="5" t="s">
        <v>16</v>
      </c>
      <c r="B16" s="3"/>
      <c r="C16" s="86" t="s">
        <v>181</v>
      </c>
      <c r="D16" s="9"/>
      <c r="E16" s="9"/>
      <c r="F16" s="9"/>
      <c r="G16" s="48">
        <f>G14*12*G15</f>
        <v>513665.47200000007</v>
      </c>
    </row>
    <row r="17" spans="1:7" ht="26.25" customHeight="1">
      <c r="A17" s="249" t="s">
        <v>33</v>
      </c>
      <c r="B17" s="251"/>
      <c r="C17" s="248"/>
      <c r="D17" s="24"/>
      <c r="E17" s="249"/>
      <c r="F17" s="250"/>
      <c r="G17" s="46">
        <f>ROUNDUP(G16,0)</f>
        <v>513666</v>
      </c>
    </row>
    <row r="18" spans="1:15" s="25" customFormat="1" ht="24" customHeight="1">
      <c r="A18" s="5"/>
      <c r="B18" s="3"/>
      <c r="C18" s="3"/>
      <c r="D18" s="6"/>
      <c r="E18" s="247"/>
      <c r="F18" s="248"/>
      <c r="G18" s="55" t="s">
        <v>193</v>
      </c>
      <c r="H18" s="26"/>
      <c r="I18" s="26"/>
      <c r="J18" s="26"/>
      <c r="K18" s="26"/>
      <c r="L18" s="26"/>
      <c r="M18" s="26"/>
      <c r="N18" s="26"/>
      <c r="O18" s="26"/>
    </row>
    <row r="19" ht="24.75" customHeight="1"/>
    <row r="20" spans="1:5" ht="12.75">
      <c r="A20" s="153" t="s">
        <v>214</v>
      </c>
      <c r="B20" s="153" t="s">
        <v>111</v>
      </c>
      <c r="C20" s="153" t="s">
        <v>215</v>
      </c>
      <c r="D20" s="153" t="s">
        <v>170</v>
      </c>
      <c r="E20" s="153" t="s">
        <v>213</v>
      </c>
    </row>
    <row r="21" spans="1:5" ht="12.75">
      <c r="A21" s="153" t="s">
        <v>217</v>
      </c>
      <c r="B21" s="153" t="s">
        <v>216</v>
      </c>
      <c r="C21" s="153">
        <v>26120</v>
      </c>
      <c r="D21" s="153">
        <v>10</v>
      </c>
      <c r="E21" s="153">
        <f>C21*D21</f>
        <v>261200</v>
      </c>
    </row>
    <row r="22" spans="1:5" ht="12.75">
      <c r="A22" s="153"/>
      <c r="B22" s="153"/>
      <c r="C22" s="153"/>
      <c r="D22" s="153"/>
      <c r="E22" s="153"/>
    </row>
    <row r="23" spans="1:5" ht="12.75">
      <c r="A23" s="153"/>
      <c r="B23" s="153"/>
      <c r="C23" s="153"/>
      <c r="D23" s="153"/>
      <c r="E23" s="153"/>
    </row>
    <row r="24" spans="1:5" ht="12.75">
      <c r="A24" s="153"/>
      <c r="B24" s="153"/>
      <c r="C24" s="153"/>
      <c r="D24" s="153"/>
      <c r="E24" s="153"/>
    </row>
    <row r="25" spans="1:5" ht="12.75">
      <c r="A25" s="153"/>
      <c r="B25" s="153"/>
      <c r="C25" s="153"/>
      <c r="D25" s="153"/>
      <c r="E25" s="153">
        <f>SUM(E21:E24)</f>
        <v>261200</v>
      </c>
    </row>
    <row r="26" spans="1:5" ht="12.75">
      <c r="A26" s="153"/>
      <c r="B26" s="153"/>
      <c r="C26" s="153"/>
      <c r="D26" s="153"/>
      <c r="E26" s="153">
        <f>E25/10</f>
        <v>26120</v>
      </c>
    </row>
    <row r="27" spans="1:5" ht="12.75">
      <c r="A27" s="143"/>
      <c r="B27" s="143"/>
      <c r="C27" s="143"/>
      <c r="D27" s="143"/>
      <c r="E27" s="143"/>
    </row>
    <row r="28" spans="1:5" ht="12.75">
      <c r="A28" s="143"/>
      <c r="B28" s="143"/>
      <c r="C28" s="143"/>
      <c r="D28" s="143"/>
      <c r="E28" s="143"/>
    </row>
    <row r="29" spans="1:5" ht="12.75">
      <c r="A29" s="143"/>
      <c r="B29" s="143"/>
      <c r="C29" s="143"/>
      <c r="D29" s="143"/>
      <c r="E29" s="143"/>
    </row>
    <row r="30" spans="1:5" ht="12.75">
      <c r="A30" s="143"/>
      <c r="B30" s="143"/>
      <c r="C30" s="143"/>
      <c r="D30" s="143"/>
      <c r="E30" s="143"/>
    </row>
    <row r="31" spans="1:5" ht="12.75">
      <c r="A31" s="143"/>
      <c r="B31" s="143"/>
      <c r="C31" s="143"/>
      <c r="D31" s="143"/>
      <c r="E31" s="143"/>
    </row>
  </sheetData>
  <sheetProtection/>
  <mergeCells count="8">
    <mergeCell ref="A1:G1"/>
    <mergeCell ref="E4:F4"/>
    <mergeCell ref="E18:F18"/>
    <mergeCell ref="E17:F17"/>
    <mergeCell ref="A17:C17"/>
    <mergeCell ref="B10:C10"/>
    <mergeCell ref="B11:C11"/>
    <mergeCell ref="B9:C9"/>
  </mergeCells>
  <printOptions/>
  <pageMargins left="0.7480314960629921" right="0.7480314960629921" top="0.5118110236220472" bottom="0.5118110236220472"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zoomScalePageLayoutView="0" workbookViewId="0" topLeftCell="A16">
      <selection activeCell="J7" sqref="J7"/>
    </sheetView>
  </sheetViews>
  <sheetFormatPr defaultColWidth="9.140625" defaultRowHeight="12.75"/>
  <cols>
    <col min="1" max="1" width="7.00390625" style="0" bestFit="1" customWidth="1"/>
    <col min="2" max="2" width="18.28125" style="0" bestFit="1" customWidth="1"/>
    <col min="4" max="5" width="0" style="0" hidden="1" customWidth="1"/>
    <col min="6" max="6" width="9.140625" style="0" hidden="1" customWidth="1"/>
    <col min="7" max="7" width="3.8515625" style="0" customWidth="1"/>
    <col min="8" max="8" width="7.00390625" style="0" bestFit="1" customWidth="1"/>
    <col min="9" max="9" width="20.28125" style="0" bestFit="1" customWidth="1"/>
    <col min="11" max="13" width="0" style="0" hidden="1" customWidth="1"/>
  </cols>
  <sheetData>
    <row r="1" spans="1:6" ht="39.75" customHeight="1">
      <c r="A1" s="252" t="s">
        <v>136</v>
      </c>
      <c r="B1" s="253"/>
      <c r="C1" s="253"/>
      <c r="D1" s="253"/>
      <c r="E1" s="253"/>
      <c r="F1" s="253"/>
    </row>
    <row r="2" spans="1:6" ht="12.75" customHeight="1">
      <c r="A2" s="77"/>
      <c r="B2" s="78"/>
      <c r="C2" s="78"/>
      <c r="D2" s="78"/>
      <c r="E2" s="78"/>
      <c r="F2" s="78"/>
    </row>
    <row r="3" spans="1:6" ht="12.75" hidden="1">
      <c r="A3" s="77"/>
      <c r="B3" s="78"/>
      <c r="C3" s="78"/>
      <c r="D3" s="78"/>
      <c r="E3" s="78"/>
      <c r="F3" s="78"/>
    </row>
    <row r="4" spans="1:5" ht="12.75">
      <c r="A4" s="25"/>
      <c r="B4" s="25"/>
      <c r="C4" s="25"/>
      <c r="D4" s="25"/>
      <c r="E4" s="25"/>
    </row>
    <row r="5" spans="1:13" ht="14.25" customHeight="1">
      <c r="A5" s="76" t="s">
        <v>137</v>
      </c>
      <c r="B5" s="76" t="s">
        <v>79</v>
      </c>
      <c r="C5" s="76" t="s">
        <v>138</v>
      </c>
      <c r="D5" s="25"/>
      <c r="E5" s="25"/>
      <c r="H5" s="252" t="s">
        <v>169</v>
      </c>
      <c r="I5" s="253"/>
      <c r="J5" s="253"/>
      <c r="K5" s="253"/>
      <c r="L5" s="253"/>
      <c r="M5" s="253"/>
    </row>
    <row r="6" spans="1:15" ht="14.25" customHeight="1">
      <c r="A6" s="11">
        <v>1</v>
      </c>
      <c r="B6" s="11" t="s">
        <v>139</v>
      </c>
      <c r="C6" s="11">
        <v>20</v>
      </c>
      <c r="D6" s="25"/>
      <c r="E6" s="25"/>
      <c r="H6" s="77"/>
      <c r="I6" s="78"/>
      <c r="J6" s="78"/>
      <c r="K6" s="78"/>
      <c r="L6" s="78"/>
      <c r="M6" s="78"/>
      <c r="N6" s="75"/>
      <c r="O6" s="75"/>
    </row>
    <row r="7" spans="1:15" ht="14.25" customHeight="1">
      <c r="A7" s="11">
        <v>2</v>
      </c>
      <c r="B7" s="11" t="s">
        <v>140</v>
      </c>
      <c r="C7" s="11">
        <v>2</v>
      </c>
      <c r="D7" s="25"/>
      <c r="E7" s="25"/>
      <c r="H7" s="82"/>
      <c r="I7" s="78"/>
      <c r="J7" s="78"/>
      <c r="K7" s="78"/>
      <c r="L7" s="78"/>
      <c r="M7" s="78"/>
      <c r="N7" s="75"/>
      <c r="O7" s="75"/>
    </row>
    <row r="8" spans="1:15" ht="14.25" customHeight="1">
      <c r="A8" s="11">
        <v>3</v>
      </c>
      <c r="B8" s="11" t="s">
        <v>141</v>
      </c>
      <c r="C8" s="11">
        <v>5</v>
      </c>
      <c r="D8" s="25"/>
      <c r="E8" s="25"/>
      <c r="H8" s="76" t="s">
        <v>137</v>
      </c>
      <c r="I8" s="76" t="s">
        <v>79</v>
      </c>
      <c r="J8" s="76" t="s">
        <v>138</v>
      </c>
      <c r="K8" s="25"/>
      <c r="L8" s="25"/>
      <c r="N8" s="76" t="s">
        <v>170</v>
      </c>
      <c r="O8" s="76" t="s">
        <v>171</v>
      </c>
    </row>
    <row r="9" spans="1:15" ht="14.25" customHeight="1">
      <c r="A9" s="11">
        <v>4</v>
      </c>
      <c r="B9" s="11" t="s">
        <v>142</v>
      </c>
      <c r="C9" s="11">
        <v>2</v>
      </c>
      <c r="D9" s="25"/>
      <c r="E9" s="25"/>
      <c r="H9" s="11">
        <v>1</v>
      </c>
      <c r="I9" s="11" t="s">
        <v>172</v>
      </c>
      <c r="J9" s="11">
        <v>15</v>
      </c>
      <c r="K9" s="25"/>
      <c r="L9" s="25"/>
      <c r="N9" s="11">
        <v>3</v>
      </c>
      <c r="O9" s="11">
        <v>0</v>
      </c>
    </row>
    <row r="10" spans="1:15" ht="14.25" customHeight="1">
      <c r="A10" s="11">
        <v>5</v>
      </c>
      <c r="B10" s="11" t="s">
        <v>143</v>
      </c>
      <c r="C10" s="11">
        <v>3</v>
      </c>
      <c r="D10" s="25"/>
      <c r="E10" s="25"/>
      <c r="H10" s="11">
        <v>2</v>
      </c>
      <c r="I10" s="11" t="s">
        <v>173</v>
      </c>
      <c r="J10" s="11">
        <v>3</v>
      </c>
      <c r="K10" s="25"/>
      <c r="L10" s="25"/>
      <c r="N10" s="11">
        <v>0</v>
      </c>
      <c r="O10" s="11">
        <v>0</v>
      </c>
    </row>
    <row r="11" spans="1:15" ht="14.25" customHeight="1">
      <c r="A11" s="11">
        <v>6</v>
      </c>
      <c r="B11" s="11" t="s">
        <v>144</v>
      </c>
      <c r="C11" s="11">
        <v>5</v>
      </c>
      <c r="D11" s="25"/>
      <c r="E11" s="25"/>
      <c r="H11" s="80">
        <v>3</v>
      </c>
      <c r="I11" s="80" t="s">
        <v>174</v>
      </c>
      <c r="J11" s="80">
        <v>6</v>
      </c>
      <c r="K11" s="81"/>
      <c r="L11" s="81"/>
      <c r="N11" s="80">
        <v>8</v>
      </c>
      <c r="O11" s="80">
        <v>4</v>
      </c>
    </row>
    <row r="12" spans="1:15" ht="14.25" customHeight="1">
      <c r="A12" s="11">
        <v>7</v>
      </c>
      <c r="B12" s="11" t="s">
        <v>145</v>
      </c>
      <c r="C12" s="11">
        <v>46</v>
      </c>
      <c r="D12" s="25"/>
      <c r="E12" s="25"/>
      <c r="H12" s="76"/>
      <c r="I12" s="76" t="s">
        <v>175</v>
      </c>
      <c r="J12" s="76">
        <v>24</v>
      </c>
      <c r="K12" s="76"/>
      <c r="L12" s="76"/>
      <c r="M12" s="76"/>
      <c r="N12" s="76">
        <v>11</v>
      </c>
      <c r="O12" s="76">
        <v>4</v>
      </c>
    </row>
    <row r="13" spans="1:5" ht="14.25" customHeight="1">
      <c r="A13" s="11">
        <v>8</v>
      </c>
      <c r="B13" s="11" t="s">
        <v>146</v>
      </c>
      <c r="C13" s="11">
        <v>1</v>
      </c>
      <c r="D13" s="25"/>
      <c r="E13" s="25"/>
    </row>
    <row r="14" spans="1:5" ht="14.25" customHeight="1">
      <c r="A14" s="11">
        <v>9</v>
      </c>
      <c r="B14" s="11" t="s">
        <v>147</v>
      </c>
      <c r="C14" s="11">
        <v>6</v>
      </c>
      <c r="D14" s="25"/>
      <c r="E14" s="25"/>
    </row>
    <row r="15" spans="1:5" ht="14.25" customHeight="1">
      <c r="A15" s="11">
        <v>10</v>
      </c>
      <c r="B15" s="11" t="s">
        <v>148</v>
      </c>
      <c r="C15" s="11">
        <v>9</v>
      </c>
      <c r="D15" s="25"/>
      <c r="E15" s="25"/>
    </row>
    <row r="16" spans="1:5" ht="14.25" customHeight="1">
      <c r="A16" s="11">
        <v>11</v>
      </c>
      <c r="B16" s="11" t="s">
        <v>149</v>
      </c>
      <c r="C16" s="11">
        <v>41</v>
      </c>
      <c r="D16" s="25"/>
      <c r="E16" s="25"/>
    </row>
    <row r="17" spans="1:5" ht="14.25" customHeight="1">
      <c r="A17" s="11">
        <v>12</v>
      </c>
      <c r="B17" s="11" t="s">
        <v>150</v>
      </c>
      <c r="C17" s="11">
        <v>112</v>
      </c>
      <c r="D17" s="25"/>
      <c r="E17" s="25"/>
    </row>
    <row r="18" spans="1:5" ht="14.25" customHeight="1">
      <c r="A18" s="11">
        <v>13</v>
      </c>
      <c r="B18" s="11" t="s">
        <v>151</v>
      </c>
      <c r="C18" s="11">
        <v>3</v>
      </c>
      <c r="D18" s="25"/>
      <c r="E18" s="25"/>
    </row>
    <row r="19" spans="1:5" ht="14.25" customHeight="1">
      <c r="A19" s="11">
        <v>14</v>
      </c>
      <c r="B19" s="11" t="s">
        <v>152</v>
      </c>
      <c r="C19" s="11">
        <v>6</v>
      </c>
      <c r="D19" s="25"/>
      <c r="E19" s="25"/>
    </row>
    <row r="20" spans="1:5" ht="14.25" customHeight="1">
      <c r="A20" s="11">
        <v>15</v>
      </c>
      <c r="B20" s="11" t="s">
        <v>153</v>
      </c>
      <c r="C20" s="11">
        <v>14</v>
      </c>
      <c r="D20" s="25"/>
      <c r="E20" s="25"/>
    </row>
    <row r="21" spans="1:5" ht="14.25" customHeight="1">
      <c r="A21" s="11">
        <v>16</v>
      </c>
      <c r="B21" s="11" t="s">
        <v>154</v>
      </c>
      <c r="C21" s="11">
        <v>5</v>
      </c>
      <c r="D21" s="25"/>
      <c r="E21" s="25"/>
    </row>
    <row r="22" spans="1:5" ht="14.25" customHeight="1">
      <c r="A22" s="11">
        <v>17</v>
      </c>
      <c r="B22" s="11" t="s">
        <v>155</v>
      </c>
      <c r="C22" s="11">
        <v>16</v>
      </c>
      <c r="D22" s="25"/>
      <c r="E22" s="25"/>
    </row>
    <row r="23" spans="1:5" ht="14.25" customHeight="1">
      <c r="A23" s="11">
        <v>18</v>
      </c>
      <c r="B23" s="11" t="s">
        <v>156</v>
      </c>
      <c r="C23" s="11">
        <v>2</v>
      </c>
      <c r="D23" s="25"/>
      <c r="E23" s="25"/>
    </row>
    <row r="24" spans="1:5" ht="14.25" customHeight="1">
      <c r="A24" s="11">
        <v>19</v>
      </c>
      <c r="B24" s="11" t="s">
        <v>157</v>
      </c>
      <c r="C24" s="11">
        <v>22</v>
      </c>
      <c r="D24" s="25"/>
      <c r="E24" s="25"/>
    </row>
    <row r="25" spans="1:5" ht="14.25" customHeight="1">
      <c r="A25" s="11">
        <v>20</v>
      </c>
      <c r="B25" s="11" t="s">
        <v>158</v>
      </c>
      <c r="C25" s="11">
        <v>1</v>
      </c>
      <c r="D25" s="25"/>
      <c r="E25" s="25"/>
    </row>
    <row r="26" spans="1:5" ht="14.25" customHeight="1">
      <c r="A26" s="11">
        <v>21</v>
      </c>
      <c r="B26" s="11" t="s">
        <v>159</v>
      </c>
      <c r="C26" s="11">
        <v>1</v>
      </c>
      <c r="D26" s="25"/>
      <c r="E26" s="25"/>
    </row>
    <row r="27" spans="1:5" ht="14.25" customHeight="1">
      <c r="A27" s="11">
        <v>22</v>
      </c>
      <c r="B27" s="11" t="s">
        <v>160</v>
      </c>
      <c r="C27" s="11">
        <v>1</v>
      </c>
      <c r="D27" s="25"/>
      <c r="E27" s="25"/>
    </row>
    <row r="28" spans="1:5" ht="14.25" customHeight="1">
      <c r="A28" s="11">
        <v>23</v>
      </c>
      <c r="B28" s="11" t="s">
        <v>161</v>
      </c>
      <c r="C28" s="11">
        <v>1</v>
      </c>
      <c r="D28" s="25"/>
      <c r="E28" s="25"/>
    </row>
    <row r="29" spans="1:5" ht="14.25" customHeight="1">
      <c r="A29" s="11">
        <v>24</v>
      </c>
      <c r="B29" s="11" t="s">
        <v>162</v>
      </c>
      <c r="C29" s="11">
        <v>1</v>
      </c>
      <c r="D29" s="25"/>
      <c r="E29" s="25"/>
    </row>
    <row r="30" spans="1:5" ht="14.25" customHeight="1">
      <c r="A30" s="11">
        <v>25</v>
      </c>
      <c r="B30" s="11" t="s">
        <v>163</v>
      </c>
      <c r="C30" s="11">
        <v>1</v>
      </c>
      <c r="D30" s="25"/>
      <c r="E30" s="25"/>
    </row>
    <row r="31" spans="1:5" ht="14.25" customHeight="1">
      <c r="A31" s="11">
        <v>26</v>
      </c>
      <c r="B31" s="11" t="s">
        <v>164</v>
      </c>
      <c r="C31" s="11">
        <v>10</v>
      </c>
      <c r="D31" s="25"/>
      <c r="E31" s="25"/>
    </row>
    <row r="32" spans="1:5" ht="14.25" customHeight="1">
      <c r="A32" s="11">
        <v>27</v>
      </c>
      <c r="B32" s="11" t="s">
        <v>165</v>
      </c>
      <c r="C32" s="11">
        <v>4</v>
      </c>
      <c r="D32" s="25"/>
      <c r="E32" s="25"/>
    </row>
    <row r="33" spans="1:5" ht="14.25" customHeight="1">
      <c r="A33" s="11">
        <v>28</v>
      </c>
      <c r="B33" s="11" t="s">
        <v>166</v>
      </c>
      <c r="C33" s="11">
        <v>3</v>
      </c>
      <c r="D33" s="25"/>
      <c r="E33" s="25"/>
    </row>
    <row r="34" spans="1:5" ht="14.25" customHeight="1">
      <c r="A34" s="11">
        <v>29</v>
      </c>
      <c r="B34" s="11" t="s">
        <v>167</v>
      </c>
      <c r="C34" s="11">
        <v>1</v>
      </c>
      <c r="D34" s="25"/>
      <c r="E34" s="25"/>
    </row>
    <row r="35" spans="1:5" ht="14.25" customHeight="1">
      <c r="A35" s="11"/>
      <c r="B35" s="11"/>
      <c r="C35" s="11">
        <f>SUM(C6:C34)</f>
        <v>344</v>
      </c>
      <c r="D35" s="25"/>
      <c r="E35" s="25"/>
    </row>
    <row r="36" ht="14.25" customHeight="1"/>
    <row r="37" spans="2:3" ht="12.75">
      <c r="B37" s="79" t="s">
        <v>168</v>
      </c>
      <c r="C37" s="79"/>
    </row>
  </sheetData>
  <sheetProtection/>
  <mergeCells count="2">
    <mergeCell ref="A1:F1"/>
    <mergeCell ref="H5:M5"/>
  </mergeCells>
  <printOptions/>
  <pageMargins left="0.75" right="0.43"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L100"/>
  <sheetViews>
    <sheetView tabSelected="1" zoomScalePageLayoutView="0" workbookViewId="0" topLeftCell="A1">
      <selection activeCell="C98" sqref="C98:G98"/>
    </sheetView>
  </sheetViews>
  <sheetFormatPr defaultColWidth="9.140625" defaultRowHeight="12.75"/>
  <cols>
    <col min="1" max="1" width="4.140625" style="36" customWidth="1"/>
    <col min="2" max="2" width="47.140625" style="36" customWidth="1"/>
    <col min="3" max="3" width="12.57421875" style="38" customWidth="1"/>
    <col min="4" max="4" width="8.57421875" style="36" customWidth="1"/>
    <col min="5" max="5" width="6.57421875" style="36" customWidth="1"/>
    <col min="6" max="6" width="7.140625" style="36" customWidth="1"/>
    <col min="7" max="7" width="9.8515625" style="36" customWidth="1"/>
    <col min="8" max="16384" width="9.140625" style="36" customWidth="1"/>
  </cols>
  <sheetData>
    <row r="1" spans="2:7" ht="24" customHeight="1">
      <c r="B1" s="340" t="s">
        <v>113</v>
      </c>
      <c r="C1" s="341"/>
      <c r="D1" s="341"/>
      <c r="E1" s="326"/>
      <c r="F1" s="326"/>
      <c r="G1" s="326"/>
    </row>
    <row r="2" spans="1:7" ht="19.5" customHeight="1">
      <c r="A2" s="340" t="s">
        <v>81</v>
      </c>
      <c r="B2" s="342"/>
      <c r="C2" s="342"/>
      <c r="D2" s="342"/>
      <c r="E2" s="326"/>
      <c r="F2" s="326"/>
      <c r="G2" s="326"/>
    </row>
    <row r="3" spans="1:7" ht="32.25" customHeight="1">
      <c r="A3" s="343" t="s">
        <v>88</v>
      </c>
      <c r="B3" s="344"/>
      <c r="C3" s="344"/>
      <c r="D3" s="345"/>
      <c r="E3" s="345"/>
      <c r="F3" s="345"/>
      <c r="G3" s="345"/>
    </row>
    <row r="4" spans="1:7" ht="14.25" customHeight="1">
      <c r="A4" s="43"/>
      <c r="B4" s="346" t="s">
        <v>83</v>
      </c>
      <c r="C4" s="347"/>
      <c r="D4" s="347"/>
      <c r="E4" s="347"/>
      <c r="F4" s="347"/>
      <c r="G4" s="347"/>
    </row>
    <row r="5" spans="1:7" ht="27" customHeight="1">
      <c r="A5" s="44">
        <v>1</v>
      </c>
      <c r="B5" s="41" t="s">
        <v>195</v>
      </c>
      <c r="C5" s="286"/>
      <c r="D5" s="287"/>
      <c r="E5" s="287"/>
      <c r="F5" s="287"/>
      <c r="G5" s="275"/>
    </row>
    <row r="6" spans="1:7" ht="22.5" customHeight="1">
      <c r="A6" s="44">
        <v>2</v>
      </c>
      <c r="B6" s="41" t="s">
        <v>82</v>
      </c>
      <c r="C6" s="355"/>
      <c r="D6" s="356"/>
      <c r="E6" s="356"/>
      <c r="F6" s="356"/>
      <c r="G6" s="357"/>
    </row>
    <row r="7" spans="1:7" ht="21" customHeight="1">
      <c r="A7" s="44">
        <v>3</v>
      </c>
      <c r="B7" s="35" t="s">
        <v>196</v>
      </c>
      <c r="C7" s="290"/>
      <c r="D7" s="331"/>
      <c r="E7" s="331"/>
      <c r="F7" s="331"/>
      <c r="G7" s="332"/>
    </row>
    <row r="8" spans="1:7" ht="21" customHeight="1">
      <c r="A8" s="257">
        <v>4</v>
      </c>
      <c r="B8" s="353" t="s">
        <v>197</v>
      </c>
      <c r="C8" s="164"/>
      <c r="D8" s="134"/>
      <c r="E8" s="134"/>
      <c r="F8" s="134"/>
      <c r="G8" s="131"/>
    </row>
    <row r="9" spans="1:7" ht="52.5" customHeight="1">
      <c r="A9" s="352"/>
      <c r="B9" s="354"/>
      <c r="C9" s="349"/>
      <c r="D9" s="350"/>
      <c r="E9" s="350"/>
      <c r="F9" s="350"/>
      <c r="G9" s="351"/>
    </row>
    <row r="10" spans="1:7" ht="19.5" customHeight="1">
      <c r="A10" s="44">
        <v>5</v>
      </c>
      <c r="B10" s="35" t="s">
        <v>41</v>
      </c>
      <c r="C10" s="279"/>
      <c r="D10" s="272"/>
      <c r="E10" s="272"/>
      <c r="F10" s="272"/>
      <c r="G10" s="273"/>
    </row>
    <row r="11" spans="1:7" ht="36" customHeight="1">
      <c r="A11" s="44">
        <v>6</v>
      </c>
      <c r="B11" s="128" t="s">
        <v>107</v>
      </c>
      <c r="C11" s="290"/>
      <c r="D11" s="331"/>
      <c r="E11" s="331"/>
      <c r="F11" s="331"/>
      <c r="G11" s="332"/>
    </row>
    <row r="12" spans="1:7" ht="18" customHeight="1">
      <c r="A12" s="44">
        <v>7</v>
      </c>
      <c r="B12" s="288" t="s">
        <v>42</v>
      </c>
      <c r="C12" s="287"/>
      <c r="D12" s="287"/>
      <c r="E12" s="287"/>
      <c r="F12" s="287"/>
      <c r="G12" s="275"/>
    </row>
    <row r="13" spans="1:7" ht="40.5" customHeight="1">
      <c r="A13" s="47" t="s">
        <v>43</v>
      </c>
      <c r="B13" s="35" t="s">
        <v>44</v>
      </c>
      <c r="C13" s="358"/>
      <c r="D13" s="359"/>
      <c r="E13" s="359"/>
      <c r="F13" s="359"/>
      <c r="G13" s="360"/>
    </row>
    <row r="14" spans="1:7" ht="19.5" customHeight="1">
      <c r="A14" s="42" t="s">
        <v>45</v>
      </c>
      <c r="B14" s="35" t="s">
        <v>46</v>
      </c>
      <c r="C14" s="286"/>
      <c r="D14" s="287"/>
      <c r="E14" s="287"/>
      <c r="F14" s="287"/>
      <c r="G14" s="275"/>
    </row>
    <row r="15" spans="1:7" ht="19.5" customHeight="1">
      <c r="A15" s="42" t="s">
        <v>47</v>
      </c>
      <c r="B15" s="35" t="s">
        <v>199</v>
      </c>
      <c r="C15" s="159"/>
      <c r="D15" s="183"/>
      <c r="E15" s="32"/>
      <c r="F15" s="183"/>
      <c r="G15" s="182"/>
    </row>
    <row r="16" spans="1:7" ht="19.5" customHeight="1">
      <c r="A16" s="42" t="s">
        <v>52</v>
      </c>
      <c r="B16" s="35" t="s">
        <v>200</v>
      </c>
      <c r="C16" s="336"/>
      <c r="D16" s="337"/>
      <c r="E16" s="337"/>
      <c r="F16" s="338"/>
      <c r="G16" s="246"/>
    </row>
    <row r="17" spans="1:7" ht="51" customHeight="1">
      <c r="A17" s="42" t="s">
        <v>53</v>
      </c>
      <c r="B17" s="128" t="s">
        <v>87</v>
      </c>
      <c r="C17" s="279"/>
      <c r="D17" s="272"/>
      <c r="E17" s="272"/>
      <c r="F17" s="272"/>
      <c r="G17" s="273"/>
    </row>
    <row r="18" spans="1:7" ht="51" customHeight="1">
      <c r="A18" s="42" t="s">
        <v>54</v>
      </c>
      <c r="B18" s="128" t="s">
        <v>201</v>
      </c>
      <c r="C18" s="122"/>
      <c r="D18" s="123"/>
      <c r="E18" s="123"/>
      <c r="F18" s="123"/>
      <c r="G18" s="124"/>
    </row>
    <row r="19" spans="1:7" ht="30" customHeight="1">
      <c r="A19" s="44">
        <v>8</v>
      </c>
      <c r="B19" s="35" t="s">
        <v>48</v>
      </c>
      <c r="C19" s="279"/>
      <c r="D19" s="272"/>
      <c r="E19" s="272"/>
      <c r="F19" s="272"/>
      <c r="G19" s="273"/>
    </row>
    <row r="20" spans="1:7" ht="20.25" customHeight="1">
      <c r="A20" s="44">
        <v>9</v>
      </c>
      <c r="B20" s="35" t="s">
        <v>49</v>
      </c>
      <c r="C20" s="279"/>
      <c r="D20" s="272"/>
      <c r="E20" s="272"/>
      <c r="F20" s="272"/>
      <c r="G20" s="273"/>
    </row>
    <row r="21" spans="1:7" ht="17.25" customHeight="1">
      <c r="A21" s="44">
        <v>10</v>
      </c>
      <c r="B21" s="35" t="s">
        <v>50</v>
      </c>
      <c r="C21" s="279"/>
      <c r="D21" s="272"/>
      <c r="E21" s="272"/>
      <c r="F21" s="272"/>
      <c r="G21" s="273"/>
    </row>
    <row r="22" spans="1:7" ht="15.75">
      <c r="A22" s="44">
        <v>11</v>
      </c>
      <c r="B22" s="288" t="s">
        <v>51</v>
      </c>
      <c r="C22" s="287"/>
      <c r="D22" s="287"/>
      <c r="E22" s="287"/>
      <c r="F22" s="287"/>
      <c r="G22" s="275"/>
    </row>
    <row r="23" spans="1:7" ht="15.75">
      <c r="A23" s="42" t="s">
        <v>43</v>
      </c>
      <c r="B23" s="129" t="s">
        <v>89</v>
      </c>
      <c r="C23" s="348"/>
      <c r="D23" s="272"/>
      <c r="E23" s="272"/>
      <c r="F23" s="272"/>
      <c r="G23" s="273"/>
    </row>
    <row r="24" spans="1:7" ht="31.5">
      <c r="A24" s="42" t="s">
        <v>45</v>
      </c>
      <c r="B24" s="128" t="s">
        <v>202</v>
      </c>
      <c r="C24" s="181"/>
      <c r="D24" s="179"/>
      <c r="E24" s="179"/>
      <c r="F24" s="179"/>
      <c r="G24" s="180"/>
    </row>
    <row r="25" spans="1:7" ht="30">
      <c r="A25" s="42" t="s">
        <v>47</v>
      </c>
      <c r="B25" s="130" t="s">
        <v>242</v>
      </c>
      <c r="C25" s="336"/>
      <c r="D25" s="337"/>
      <c r="E25" s="337"/>
      <c r="F25" s="337"/>
      <c r="G25" s="361"/>
    </row>
    <row r="26" spans="1:7" ht="31.5">
      <c r="A26" s="42" t="s">
        <v>52</v>
      </c>
      <c r="B26" s="128" t="s">
        <v>203</v>
      </c>
      <c r="C26" s="62"/>
      <c r="D26" s="125"/>
      <c r="E26" s="125"/>
      <c r="F26" s="125"/>
      <c r="G26" s="126"/>
    </row>
    <row r="27" spans="1:7" ht="31.5">
      <c r="A27" s="42" t="s">
        <v>53</v>
      </c>
      <c r="B27" s="128" t="s">
        <v>204</v>
      </c>
      <c r="C27" s="62"/>
      <c r="D27" s="125"/>
      <c r="E27" s="125"/>
      <c r="F27" s="125"/>
      <c r="G27" s="126"/>
    </row>
    <row r="28" spans="1:7" ht="15.75">
      <c r="A28" s="42" t="s">
        <v>54</v>
      </c>
      <c r="B28" s="35" t="s">
        <v>90</v>
      </c>
      <c r="C28" s="62"/>
      <c r="D28" s="125"/>
      <c r="E28" s="125"/>
      <c r="F28" s="125"/>
      <c r="G28" s="126"/>
    </row>
    <row r="29" spans="1:7" ht="15.75">
      <c r="A29" s="42" t="s">
        <v>55</v>
      </c>
      <c r="B29" s="35" t="s">
        <v>205</v>
      </c>
      <c r="C29" s="62"/>
      <c r="D29" s="125"/>
      <c r="E29" s="125"/>
      <c r="F29" s="125"/>
      <c r="G29" s="126"/>
    </row>
    <row r="30" spans="1:7" ht="15.75">
      <c r="A30" s="42" t="s">
        <v>56</v>
      </c>
      <c r="B30" s="35" t="s">
        <v>91</v>
      </c>
      <c r="C30" s="62"/>
      <c r="D30" s="125"/>
      <c r="E30" s="125"/>
      <c r="F30" s="125"/>
      <c r="G30" s="126"/>
    </row>
    <row r="31" spans="1:7" ht="15.75">
      <c r="A31" s="42" t="s">
        <v>57</v>
      </c>
      <c r="B31" s="35" t="s">
        <v>92</v>
      </c>
      <c r="C31" s="62"/>
      <c r="D31" s="125"/>
      <c r="E31" s="125"/>
      <c r="F31" s="125"/>
      <c r="G31" s="126"/>
    </row>
    <row r="32" spans="1:7" ht="15.75">
      <c r="A32" s="42" t="s">
        <v>58</v>
      </c>
      <c r="B32" s="35" t="s">
        <v>59</v>
      </c>
      <c r="C32" s="62"/>
      <c r="D32" s="125"/>
      <c r="E32" s="125"/>
      <c r="F32" s="125"/>
      <c r="G32" s="126"/>
    </row>
    <row r="33" spans="1:7" ht="80.25" customHeight="1">
      <c r="A33" s="44">
        <v>12</v>
      </c>
      <c r="B33" s="128" t="s">
        <v>206</v>
      </c>
      <c r="C33" s="279"/>
      <c r="D33" s="272"/>
      <c r="E33" s="272"/>
      <c r="F33" s="272"/>
      <c r="G33" s="273"/>
    </row>
    <row r="34" spans="1:7" ht="64.5" customHeight="1">
      <c r="A34" s="44">
        <v>13</v>
      </c>
      <c r="B34" s="128" t="s">
        <v>207</v>
      </c>
      <c r="C34" s="279"/>
      <c r="D34" s="272"/>
      <c r="E34" s="272"/>
      <c r="F34" s="272"/>
      <c r="G34" s="273"/>
    </row>
    <row r="35" spans="1:7" ht="21.75" customHeight="1">
      <c r="A35" s="44">
        <v>14</v>
      </c>
      <c r="B35" s="288" t="s">
        <v>93</v>
      </c>
      <c r="C35" s="287"/>
      <c r="D35" s="287"/>
      <c r="E35" s="287"/>
      <c r="F35" s="287"/>
      <c r="G35" s="275"/>
    </row>
    <row r="36" spans="1:7" ht="15.75">
      <c r="A36" s="42" t="s">
        <v>43</v>
      </c>
      <c r="B36" s="35" t="s">
        <v>60</v>
      </c>
      <c r="C36" s="279"/>
      <c r="D36" s="272"/>
      <c r="E36" s="272"/>
      <c r="F36" s="272"/>
      <c r="G36" s="273"/>
    </row>
    <row r="37" spans="1:7" ht="29.25" customHeight="1">
      <c r="A37" s="42" t="s">
        <v>45</v>
      </c>
      <c r="B37" s="128" t="s">
        <v>61</v>
      </c>
      <c r="C37" s="279"/>
      <c r="D37" s="272"/>
      <c r="E37" s="272"/>
      <c r="F37" s="272"/>
      <c r="G37" s="273"/>
    </row>
    <row r="38" spans="1:7" ht="36.75" customHeight="1">
      <c r="A38" s="42" t="s">
        <v>47</v>
      </c>
      <c r="B38" s="128" t="s">
        <v>208</v>
      </c>
      <c r="C38" s="279"/>
      <c r="D38" s="272"/>
      <c r="E38" s="272"/>
      <c r="F38" s="272"/>
      <c r="G38" s="273"/>
    </row>
    <row r="39" spans="1:7" ht="34.5" customHeight="1">
      <c r="A39" s="42" t="s">
        <v>52</v>
      </c>
      <c r="B39" s="128" t="s">
        <v>62</v>
      </c>
      <c r="C39" s="279"/>
      <c r="D39" s="272"/>
      <c r="E39" s="272"/>
      <c r="F39" s="272"/>
      <c r="G39" s="273"/>
    </row>
    <row r="40" spans="1:7" ht="15.75">
      <c r="A40" s="44">
        <v>15</v>
      </c>
      <c r="B40" s="289" t="s">
        <v>108</v>
      </c>
      <c r="C40" s="284"/>
      <c r="D40" s="284"/>
      <c r="E40" s="284"/>
      <c r="F40" s="284"/>
      <c r="G40" s="285"/>
    </row>
    <row r="41" spans="1:7" ht="15.75">
      <c r="A41" s="42" t="s">
        <v>43</v>
      </c>
      <c r="B41" s="35" t="s">
        <v>63</v>
      </c>
      <c r="C41" s="279"/>
      <c r="D41" s="272"/>
      <c r="E41" s="272"/>
      <c r="F41" s="272"/>
      <c r="G41" s="273"/>
    </row>
    <row r="42" spans="1:7" ht="12.75">
      <c r="A42" s="362"/>
      <c r="B42" s="335" t="s">
        <v>94</v>
      </c>
      <c r="C42" s="339"/>
      <c r="D42" s="277"/>
      <c r="E42" s="277"/>
      <c r="F42" s="277"/>
      <c r="G42" s="278"/>
    </row>
    <row r="43" spans="1:7" ht="23.25" customHeight="1">
      <c r="A43" s="363"/>
      <c r="B43" s="335"/>
      <c r="C43" s="39"/>
      <c r="D43" s="127"/>
      <c r="E43" s="123"/>
      <c r="F43" s="123"/>
      <c r="G43" s="132"/>
    </row>
    <row r="44" spans="1:7" ht="16.5" customHeight="1">
      <c r="A44" s="364"/>
      <c r="B44" s="37"/>
      <c r="C44" s="40"/>
      <c r="D44" s="365"/>
      <c r="E44" s="272"/>
      <c r="F44" s="272"/>
      <c r="G44" s="273"/>
    </row>
    <row r="45" spans="1:7" ht="31.5">
      <c r="A45" s="42" t="s">
        <v>45</v>
      </c>
      <c r="B45" s="128" t="s">
        <v>95</v>
      </c>
      <c r="C45" s="279"/>
      <c r="D45" s="272"/>
      <c r="E45" s="272"/>
      <c r="F45" s="272"/>
      <c r="G45" s="273"/>
    </row>
    <row r="46" spans="1:7" ht="34.5" customHeight="1">
      <c r="A46" s="42" t="s">
        <v>47</v>
      </c>
      <c r="B46" s="128" t="s">
        <v>96</v>
      </c>
      <c r="C46" s="279"/>
      <c r="D46" s="272"/>
      <c r="E46" s="272"/>
      <c r="F46" s="272"/>
      <c r="G46" s="273"/>
    </row>
    <row r="47" spans="1:7" ht="112.5" customHeight="1">
      <c r="A47" s="44">
        <v>16</v>
      </c>
      <c r="B47" s="133" t="s">
        <v>209</v>
      </c>
      <c r="C47" s="279"/>
      <c r="D47" s="272"/>
      <c r="E47" s="272"/>
      <c r="F47" s="272"/>
      <c r="G47" s="273"/>
    </row>
    <row r="48" spans="1:7" ht="21.75" customHeight="1">
      <c r="A48" s="44">
        <v>17</v>
      </c>
      <c r="B48" s="35" t="s">
        <v>243</v>
      </c>
      <c r="C48" s="296"/>
      <c r="D48" s="297"/>
      <c r="E48" s="297"/>
      <c r="F48" s="297"/>
      <c r="G48" s="298"/>
    </row>
    <row r="49" spans="1:7" ht="47.25">
      <c r="A49" s="42" t="s">
        <v>43</v>
      </c>
      <c r="B49" s="35" t="s">
        <v>97</v>
      </c>
      <c r="C49" s="279"/>
      <c r="D49" s="272"/>
      <c r="E49" s="272"/>
      <c r="F49" s="272"/>
      <c r="G49" s="273"/>
    </row>
    <row r="50" spans="1:7" ht="15.75">
      <c r="A50" s="42" t="s">
        <v>45</v>
      </c>
      <c r="B50" s="35" t="s">
        <v>64</v>
      </c>
      <c r="C50" s="279"/>
      <c r="D50" s="272"/>
      <c r="E50" s="272"/>
      <c r="F50" s="272"/>
      <c r="G50" s="273"/>
    </row>
    <row r="51" spans="1:7" ht="15.75">
      <c r="A51" s="42" t="s">
        <v>57</v>
      </c>
      <c r="B51" s="35" t="s">
        <v>110</v>
      </c>
      <c r="C51" s="279"/>
      <c r="D51" s="272"/>
      <c r="E51" s="272"/>
      <c r="F51" s="272"/>
      <c r="G51" s="273"/>
    </row>
    <row r="52" spans="1:7" ht="45" customHeight="1">
      <c r="A52" s="42" t="s">
        <v>65</v>
      </c>
      <c r="B52" s="366" t="s">
        <v>98</v>
      </c>
      <c r="C52" s="274"/>
      <c r="D52" s="280"/>
      <c r="E52" s="280"/>
      <c r="F52" s="280"/>
      <c r="G52" s="281"/>
    </row>
    <row r="53" spans="1:7" ht="29.25" customHeight="1">
      <c r="A53" s="42" t="s">
        <v>66</v>
      </c>
      <c r="B53" s="35" t="s">
        <v>99</v>
      </c>
      <c r="C53" s="279"/>
      <c r="D53" s="272"/>
      <c r="E53" s="272"/>
      <c r="F53" s="272"/>
      <c r="G53" s="273"/>
    </row>
    <row r="54" spans="1:7" ht="15.75" customHeight="1">
      <c r="A54" s="42" t="s">
        <v>67</v>
      </c>
      <c r="B54" s="45" t="s">
        <v>210</v>
      </c>
      <c r="C54" s="279"/>
      <c r="D54" s="272"/>
      <c r="E54" s="272"/>
      <c r="F54" s="272"/>
      <c r="G54" s="273"/>
    </row>
    <row r="55" spans="1:7" ht="31.5" customHeight="1">
      <c r="A55" s="42" t="s">
        <v>68</v>
      </c>
      <c r="B55" s="35" t="s">
        <v>100</v>
      </c>
      <c r="C55" s="279"/>
      <c r="D55" s="272"/>
      <c r="E55" s="272"/>
      <c r="F55" s="272"/>
      <c r="G55" s="273"/>
    </row>
    <row r="56" spans="1:7" ht="33.75" customHeight="1">
      <c r="A56" s="42" t="s">
        <v>69</v>
      </c>
      <c r="B56" s="366" t="s">
        <v>84</v>
      </c>
      <c r="C56" s="274"/>
      <c r="D56" s="280"/>
      <c r="E56" s="280"/>
      <c r="F56" s="280"/>
      <c r="G56" s="281"/>
    </row>
    <row r="57" spans="1:7" ht="18.75" customHeight="1">
      <c r="A57" s="42" t="s">
        <v>47</v>
      </c>
      <c r="B57" s="35" t="s">
        <v>70</v>
      </c>
      <c r="C57" s="279"/>
      <c r="D57" s="272"/>
      <c r="E57" s="272"/>
      <c r="F57" s="272"/>
      <c r="G57" s="273"/>
    </row>
    <row r="58" spans="1:7" ht="19.5" customHeight="1">
      <c r="A58" s="42" t="s">
        <v>57</v>
      </c>
      <c r="B58" s="35" t="s">
        <v>211</v>
      </c>
      <c r="C58" s="122"/>
      <c r="D58" s="123"/>
      <c r="E58" s="123"/>
      <c r="F58" s="123"/>
      <c r="G58" s="124"/>
    </row>
    <row r="59" spans="1:7" ht="15.75">
      <c r="A59" s="42" t="s">
        <v>65</v>
      </c>
      <c r="B59" s="35" t="s">
        <v>101</v>
      </c>
      <c r="C59" s="279"/>
      <c r="D59" s="272"/>
      <c r="E59" s="272"/>
      <c r="F59" s="272"/>
      <c r="G59" s="273"/>
    </row>
    <row r="60" spans="1:7" ht="16.5" customHeight="1">
      <c r="A60" s="42" t="s">
        <v>66</v>
      </c>
      <c r="B60" s="35" t="s">
        <v>102</v>
      </c>
      <c r="C60" s="279"/>
      <c r="D60" s="272"/>
      <c r="E60" s="272"/>
      <c r="F60" s="272"/>
      <c r="G60" s="273"/>
    </row>
    <row r="61" spans="1:7" ht="31.5">
      <c r="A61" s="42" t="s">
        <v>67</v>
      </c>
      <c r="B61" s="35" t="s">
        <v>109</v>
      </c>
      <c r="C61" s="279"/>
      <c r="D61" s="272"/>
      <c r="E61" s="272"/>
      <c r="F61" s="272"/>
      <c r="G61" s="273"/>
    </row>
    <row r="62" spans="1:7" ht="24" customHeight="1">
      <c r="A62" s="42" t="s">
        <v>52</v>
      </c>
      <c r="B62" s="35" t="s">
        <v>85</v>
      </c>
      <c r="C62" s="286"/>
      <c r="D62" s="287"/>
      <c r="E62" s="287"/>
      <c r="F62" s="287"/>
      <c r="G62" s="275"/>
    </row>
    <row r="63" spans="1:7" ht="47.25">
      <c r="A63" s="42" t="s">
        <v>53</v>
      </c>
      <c r="B63" s="128" t="s">
        <v>103</v>
      </c>
      <c r="C63" s="282"/>
      <c r="D63" s="283"/>
      <c r="E63" s="284"/>
      <c r="F63" s="284"/>
      <c r="G63" s="285"/>
    </row>
    <row r="64" spans="1:7" ht="15.75">
      <c r="A64" s="44">
        <v>18</v>
      </c>
      <c r="B64" s="288" t="s">
        <v>80</v>
      </c>
      <c r="C64" s="287"/>
      <c r="D64" s="287"/>
      <c r="E64" s="287"/>
      <c r="F64" s="287"/>
      <c r="G64" s="275"/>
    </row>
    <row r="65" spans="1:7" ht="17.25" customHeight="1">
      <c r="A65" s="320" t="s">
        <v>43</v>
      </c>
      <c r="B65" s="265" t="s">
        <v>212</v>
      </c>
      <c r="C65" s="294"/>
      <c r="D65" s="160"/>
      <c r="E65" s="160"/>
      <c r="F65" s="160"/>
      <c r="G65" s="161"/>
    </row>
    <row r="66" spans="1:7" ht="19.5" customHeight="1">
      <c r="A66" s="321"/>
      <c r="B66" s="266"/>
      <c r="C66" s="295"/>
      <c r="D66" s="327"/>
      <c r="E66" s="244"/>
      <c r="F66" s="244"/>
      <c r="G66" s="328"/>
    </row>
    <row r="67" spans="1:7" ht="42" customHeight="1">
      <c r="A67" s="254" t="s">
        <v>45</v>
      </c>
      <c r="B67" s="257" t="s">
        <v>245</v>
      </c>
      <c r="C67" s="136"/>
      <c r="D67" s="134"/>
      <c r="E67" s="267"/>
      <c r="F67" s="268"/>
      <c r="G67" s="184"/>
    </row>
    <row r="68" spans="1:7" ht="17.25" customHeight="1">
      <c r="A68" s="255"/>
      <c r="B68" s="258"/>
      <c r="C68" s="138"/>
      <c r="D68" s="176"/>
      <c r="E68" s="269"/>
      <c r="F68" s="270"/>
      <c r="G68" s="185"/>
    </row>
    <row r="69" spans="1:7" ht="20.25" customHeight="1">
      <c r="A69" s="256"/>
      <c r="B69" s="259"/>
      <c r="C69" s="138"/>
      <c r="D69" s="176"/>
      <c r="E69" s="280"/>
      <c r="F69" s="277"/>
      <c r="G69" s="184"/>
    </row>
    <row r="70" spans="1:7" ht="23.25" customHeight="1">
      <c r="A70" s="42" t="s">
        <v>47</v>
      </c>
      <c r="B70" s="142" t="s">
        <v>218</v>
      </c>
      <c r="C70" s="178"/>
      <c r="D70" s="134"/>
      <c r="E70" s="135"/>
      <c r="F70" s="137"/>
      <c r="G70" s="131"/>
    </row>
    <row r="71" spans="1:7" ht="34.5" customHeight="1">
      <c r="A71" s="42" t="s">
        <v>52</v>
      </c>
      <c r="B71" s="128" t="s">
        <v>219</v>
      </c>
      <c r="C71" s="279"/>
      <c r="D71" s="272"/>
      <c r="E71" s="272"/>
      <c r="F71" s="272"/>
      <c r="G71" s="273"/>
    </row>
    <row r="72" spans="1:7" ht="31.5">
      <c r="A72" s="42" t="s">
        <v>53</v>
      </c>
      <c r="B72" s="35" t="s">
        <v>220</v>
      </c>
      <c r="C72" s="279"/>
      <c r="D72" s="272"/>
      <c r="E72" s="272"/>
      <c r="F72" s="272"/>
      <c r="G72" s="273"/>
    </row>
    <row r="73" spans="1:7" ht="23.25" customHeight="1">
      <c r="A73" s="42" t="s">
        <v>54</v>
      </c>
      <c r="B73" s="35" t="s">
        <v>221</v>
      </c>
      <c r="C73" s="279"/>
      <c r="D73" s="272"/>
      <c r="E73" s="272"/>
      <c r="F73" s="272"/>
      <c r="G73" s="273"/>
    </row>
    <row r="74" spans="1:7" ht="31.5">
      <c r="A74" s="44">
        <v>19</v>
      </c>
      <c r="B74" s="128" t="s">
        <v>222</v>
      </c>
      <c r="C74" s="271"/>
      <c r="D74" s="272"/>
      <c r="E74" s="272"/>
      <c r="F74" s="272"/>
      <c r="G74" s="273"/>
    </row>
    <row r="75" spans="1:7" ht="15.75">
      <c r="A75" s="44">
        <v>20</v>
      </c>
      <c r="B75" s="147" t="s">
        <v>71</v>
      </c>
      <c r="C75" s="145"/>
      <c r="D75" s="123"/>
      <c r="E75" s="123"/>
      <c r="F75" s="123"/>
      <c r="G75" s="124"/>
    </row>
    <row r="76" spans="1:7" ht="31.5">
      <c r="A76" s="42" t="s">
        <v>43</v>
      </c>
      <c r="B76" s="35" t="s">
        <v>104</v>
      </c>
      <c r="C76" s="145"/>
      <c r="D76" s="123"/>
      <c r="E76" s="123"/>
      <c r="F76" s="123"/>
      <c r="G76" s="124"/>
    </row>
    <row r="77" spans="1:7" ht="15.75">
      <c r="A77" s="42" t="s">
        <v>45</v>
      </c>
      <c r="B77" s="35" t="s">
        <v>105</v>
      </c>
      <c r="C77" s="145"/>
      <c r="D77" s="123"/>
      <c r="E77" s="123"/>
      <c r="F77" s="123"/>
      <c r="G77" s="124"/>
    </row>
    <row r="78" spans="1:7" ht="31.5">
      <c r="A78" s="42" t="s">
        <v>47</v>
      </c>
      <c r="B78" s="150" t="s">
        <v>223</v>
      </c>
      <c r="C78" s="145"/>
      <c r="D78" s="123"/>
      <c r="E78" s="123"/>
      <c r="F78" s="123"/>
      <c r="G78" s="124"/>
    </row>
    <row r="79" spans="1:7" ht="31.5">
      <c r="A79" s="44" t="s">
        <v>225</v>
      </c>
      <c r="B79" s="151" t="s">
        <v>224</v>
      </c>
      <c r="C79" s="271"/>
      <c r="D79" s="272"/>
      <c r="E79" s="123"/>
      <c r="F79" s="123"/>
      <c r="G79" s="124"/>
    </row>
    <row r="80" spans="1:7" ht="31.5">
      <c r="A80" s="42" t="s">
        <v>45</v>
      </c>
      <c r="B80" s="68" t="s">
        <v>86</v>
      </c>
      <c r="C80" s="271"/>
      <c r="D80" s="272"/>
      <c r="E80" s="123"/>
      <c r="F80" s="123"/>
      <c r="G80" s="124"/>
    </row>
    <row r="81" spans="1:7" ht="21">
      <c r="A81" s="42" t="s">
        <v>47</v>
      </c>
      <c r="B81" s="152" t="s">
        <v>235</v>
      </c>
      <c r="C81" s="291"/>
      <c r="D81" s="292"/>
      <c r="E81" s="292"/>
      <c r="F81" s="292"/>
      <c r="G81" s="293"/>
    </row>
    <row r="82" spans="1:7" ht="20.25" customHeight="1">
      <c r="A82" s="44">
        <v>22</v>
      </c>
      <c r="B82" s="334" t="s">
        <v>106</v>
      </c>
      <c r="C82" s="287"/>
      <c r="D82" s="287"/>
      <c r="E82" s="287"/>
      <c r="F82" s="287"/>
      <c r="G82" s="275"/>
    </row>
    <row r="83" spans="1:7" ht="20.25" customHeight="1">
      <c r="A83" s="42" t="s">
        <v>43</v>
      </c>
      <c r="B83" s="35" t="s">
        <v>227</v>
      </c>
      <c r="C83" s="290"/>
      <c r="D83" s="272"/>
      <c r="E83" s="272"/>
      <c r="F83" s="272"/>
      <c r="G83" s="273"/>
    </row>
    <row r="84" spans="1:7" ht="13.5" customHeight="1">
      <c r="A84" s="329" t="s">
        <v>45</v>
      </c>
      <c r="B84" s="333" t="s">
        <v>112</v>
      </c>
      <c r="C84" s="274"/>
      <c r="D84" s="275"/>
      <c r="E84" s="276"/>
      <c r="F84" s="277"/>
      <c r="G84" s="278"/>
    </row>
    <row r="85" spans="1:12" ht="57" customHeight="1">
      <c r="A85" s="330"/>
      <c r="B85" s="334"/>
      <c r="C85" s="263"/>
      <c r="D85" s="264"/>
      <c r="E85" s="260"/>
      <c r="F85" s="261"/>
      <c r="G85" s="262"/>
      <c r="H85" s="177"/>
      <c r="I85" s="177"/>
      <c r="J85" s="177"/>
      <c r="K85" s="177"/>
      <c r="L85" s="177"/>
    </row>
    <row r="86" spans="1:7" ht="22.5" customHeight="1">
      <c r="A86" s="42" t="s">
        <v>47</v>
      </c>
      <c r="B86" s="35" t="s">
        <v>228</v>
      </c>
      <c r="C86" s="290"/>
      <c r="D86" s="272"/>
      <c r="E86" s="272"/>
      <c r="F86" s="272"/>
      <c r="G86" s="273"/>
    </row>
    <row r="87" spans="1:7" ht="39.75" customHeight="1">
      <c r="A87" s="42" t="s">
        <v>52</v>
      </c>
      <c r="B87" s="35" t="s">
        <v>72</v>
      </c>
      <c r="C87" s="322"/>
      <c r="D87" s="283"/>
      <c r="E87" s="283"/>
      <c r="F87" s="283"/>
      <c r="G87" s="323"/>
    </row>
    <row r="88" spans="1:7" ht="15.75">
      <c r="A88" s="44">
        <v>23</v>
      </c>
      <c r="B88" s="288" t="s">
        <v>73</v>
      </c>
      <c r="C88" s="287"/>
      <c r="D88" s="287"/>
      <c r="E88" s="287"/>
      <c r="F88" s="287"/>
      <c r="G88" s="275"/>
    </row>
    <row r="89" spans="1:7" ht="63">
      <c r="A89" s="42" t="s">
        <v>43</v>
      </c>
      <c r="B89" s="128" t="s">
        <v>74</v>
      </c>
      <c r="C89" s="317"/>
      <c r="D89" s="318"/>
      <c r="E89" s="318"/>
      <c r="F89" s="318"/>
      <c r="G89" s="319"/>
    </row>
    <row r="90" spans="1:7" ht="21.75" customHeight="1">
      <c r="A90" s="42" t="s">
        <v>45</v>
      </c>
      <c r="B90" s="35" t="s">
        <v>229</v>
      </c>
      <c r="C90" s="314"/>
      <c r="D90" s="315"/>
      <c r="E90" s="315"/>
      <c r="F90" s="315"/>
      <c r="G90" s="316"/>
    </row>
    <row r="91" spans="1:7" ht="21.75" customHeight="1">
      <c r="A91" s="42" t="s">
        <v>47</v>
      </c>
      <c r="B91" s="35" t="s">
        <v>230</v>
      </c>
      <c r="C91" s="164"/>
      <c r="D91" s="154"/>
      <c r="E91" s="154"/>
      <c r="F91" s="154"/>
      <c r="G91" s="155"/>
    </row>
    <row r="92" spans="1:7" ht="24.75" customHeight="1">
      <c r="A92" s="42" t="s">
        <v>52</v>
      </c>
      <c r="B92" s="35" t="s">
        <v>75</v>
      </c>
      <c r="C92" s="311"/>
      <c r="D92" s="312"/>
      <c r="E92" s="312"/>
      <c r="F92" s="312"/>
      <c r="G92" s="313"/>
    </row>
    <row r="93" spans="1:7" ht="35.25" customHeight="1">
      <c r="A93" s="42" t="s">
        <v>53</v>
      </c>
      <c r="B93" s="128" t="s">
        <v>236</v>
      </c>
      <c r="C93" s="290"/>
      <c r="D93" s="312"/>
      <c r="E93" s="312"/>
      <c r="F93" s="312"/>
      <c r="G93" s="313"/>
    </row>
    <row r="94" spans="1:7" ht="17.25" customHeight="1">
      <c r="A94" s="42" t="s">
        <v>54</v>
      </c>
      <c r="B94" s="35" t="s">
        <v>76</v>
      </c>
      <c r="C94" s="324"/>
      <c r="D94" s="312"/>
      <c r="E94" s="312"/>
      <c r="F94" s="312"/>
      <c r="G94" s="313"/>
    </row>
    <row r="95" spans="1:7" ht="17.25" customHeight="1">
      <c r="A95" s="42" t="s">
        <v>55</v>
      </c>
      <c r="B95" s="146" t="s">
        <v>231</v>
      </c>
      <c r="C95" s="139"/>
      <c r="D95" s="140"/>
      <c r="E95" s="140"/>
      <c r="F95" s="140"/>
      <c r="G95" s="141"/>
    </row>
    <row r="96" spans="1:7" ht="35.25" customHeight="1">
      <c r="A96" s="44">
        <v>24</v>
      </c>
      <c r="B96" s="35" t="s">
        <v>77</v>
      </c>
      <c r="C96" s="307"/>
      <c r="D96" s="308"/>
      <c r="E96" s="309"/>
      <c r="F96" s="309"/>
      <c r="G96" s="310"/>
    </row>
    <row r="97" spans="1:7" ht="15.75">
      <c r="A97" s="44">
        <v>25</v>
      </c>
      <c r="B97" s="35" t="s">
        <v>232</v>
      </c>
      <c r="C97" s="303"/>
      <c r="D97" s="304"/>
      <c r="E97" s="305"/>
      <c r="F97" s="305"/>
      <c r="G97" s="306"/>
    </row>
    <row r="98" spans="1:7" ht="56.25" customHeight="1">
      <c r="A98" s="44">
        <v>30</v>
      </c>
      <c r="B98" s="35" t="s">
        <v>233</v>
      </c>
      <c r="C98" s="299"/>
      <c r="D98" s="300"/>
      <c r="E98" s="301"/>
      <c r="F98" s="301"/>
      <c r="G98" s="302"/>
    </row>
    <row r="99" ht="48" customHeight="1"/>
    <row r="100" spans="1:7" ht="15">
      <c r="A100" s="325"/>
      <c r="B100" s="326"/>
      <c r="C100" s="326"/>
      <c r="D100" s="326"/>
      <c r="E100" s="326"/>
      <c r="F100" s="326"/>
      <c r="G100" s="326"/>
    </row>
  </sheetData>
  <sheetProtection/>
  <mergeCells count="92">
    <mergeCell ref="C6:G6"/>
    <mergeCell ref="C7:G7"/>
    <mergeCell ref="C13:G13"/>
    <mergeCell ref="C25:G25"/>
    <mergeCell ref="A42:A44"/>
    <mergeCell ref="C17:G17"/>
    <mergeCell ref="D44:G44"/>
    <mergeCell ref="C34:G34"/>
    <mergeCell ref="C10:G10"/>
    <mergeCell ref="C38:G38"/>
    <mergeCell ref="B1:G1"/>
    <mergeCell ref="A2:G2"/>
    <mergeCell ref="A3:G3"/>
    <mergeCell ref="B4:G4"/>
    <mergeCell ref="C21:G21"/>
    <mergeCell ref="C23:G23"/>
    <mergeCell ref="C9:G9"/>
    <mergeCell ref="A8:A9"/>
    <mergeCell ref="B8:B9"/>
    <mergeCell ref="C5:G5"/>
    <mergeCell ref="B42:B43"/>
    <mergeCell ref="C41:G41"/>
    <mergeCell ref="C51:G51"/>
    <mergeCell ref="C16:E16"/>
    <mergeCell ref="C39:G39"/>
    <mergeCell ref="F16:G16"/>
    <mergeCell ref="C45:G45"/>
    <mergeCell ref="C47:G47"/>
    <mergeCell ref="C42:G42"/>
    <mergeCell ref="C11:G11"/>
    <mergeCell ref="C36:G36"/>
    <mergeCell ref="B84:B85"/>
    <mergeCell ref="C54:G54"/>
    <mergeCell ref="C53:G53"/>
    <mergeCell ref="B82:G82"/>
    <mergeCell ref="C57:G57"/>
    <mergeCell ref="C61:G61"/>
    <mergeCell ref="B12:G12"/>
    <mergeCell ref="C59:G59"/>
    <mergeCell ref="A65:A66"/>
    <mergeCell ref="C87:G87"/>
    <mergeCell ref="C94:G94"/>
    <mergeCell ref="A100:G100"/>
    <mergeCell ref="B64:G64"/>
    <mergeCell ref="C73:G73"/>
    <mergeCell ref="C72:G72"/>
    <mergeCell ref="C71:G71"/>
    <mergeCell ref="D66:G66"/>
    <mergeCell ref="A84:A85"/>
    <mergeCell ref="C98:G98"/>
    <mergeCell ref="C97:G97"/>
    <mergeCell ref="C96:G96"/>
    <mergeCell ref="C86:G86"/>
    <mergeCell ref="C92:G92"/>
    <mergeCell ref="C90:G90"/>
    <mergeCell ref="C89:G89"/>
    <mergeCell ref="B88:G88"/>
    <mergeCell ref="C93:G93"/>
    <mergeCell ref="C83:G83"/>
    <mergeCell ref="C80:D80"/>
    <mergeCell ref="C81:G81"/>
    <mergeCell ref="C46:G46"/>
    <mergeCell ref="C79:D79"/>
    <mergeCell ref="C65:C66"/>
    <mergeCell ref="C48:G48"/>
    <mergeCell ref="C56:G56"/>
    <mergeCell ref="C60:G60"/>
    <mergeCell ref="C49:G49"/>
    <mergeCell ref="C14:G14"/>
    <mergeCell ref="C33:G33"/>
    <mergeCell ref="B22:G22"/>
    <mergeCell ref="C19:G19"/>
    <mergeCell ref="C20:G20"/>
    <mergeCell ref="B40:G40"/>
    <mergeCell ref="C37:G37"/>
    <mergeCell ref="B35:G35"/>
    <mergeCell ref="C55:G55"/>
    <mergeCell ref="C52:G52"/>
    <mergeCell ref="C50:G50"/>
    <mergeCell ref="E69:F69"/>
    <mergeCell ref="C63:G63"/>
    <mergeCell ref="C62:G62"/>
    <mergeCell ref="A67:A69"/>
    <mergeCell ref="B67:B69"/>
    <mergeCell ref="E85:G85"/>
    <mergeCell ref="C85:D85"/>
    <mergeCell ref="B65:B66"/>
    <mergeCell ref="E67:F67"/>
    <mergeCell ref="E68:F68"/>
    <mergeCell ref="C74:G74"/>
    <mergeCell ref="C84:D84"/>
    <mergeCell ref="E84:G84"/>
  </mergeCells>
  <printOptions/>
  <pageMargins left="0.94488188976378" right="0.21" top="0.393700787401575" bottom="0.196850393700787" header="0.118110236220472" footer="0.118110236220472"/>
  <pageSetup horizontalDpi="600" verticalDpi="600" orientation="portrait" paperSize="9" scale="88" r:id="rId1"/>
  <headerFooter alignWithMargins="0">
    <oddHeader>&amp;CPage &amp;P of &amp;N</oddHeader>
  </headerFooter>
  <rowBreaks count="3" manualBreakCount="3">
    <brk id="32" max="255" man="1"/>
    <brk id="55" max="6" man="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GAJRAJ</cp:lastModifiedBy>
  <cp:lastPrinted>2017-10-23T09:00:05Z</cp:lastPrinted>
  <dcterms:created xsi:type="dcterms:W3CDTF">1996-10-14T23:33:28Z</dcterms:created>
  <dcterms:modified xsi:type="dcterms:W3CDTF">2017-11-29T07:03:54Z</dcterms:modified>
  <cp:category/>
  <cp:version/>
  <cp:contentType/>
  <cp:contentStatus/>
</cp:coreProperties>
</file>