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29" i="1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L10"/>
  <c r="P9"/>
  <c r="O9"/>
  <c r="N8"/>
  <c r="D8"/>
  <c r="P8" s="1"/>
  <c r="C8"/>
  <c r="O8" s="1"/>
  <c r="P7"/>
  <c r="O7"/>
  <c r="P6"/>
  <c r="O6"/>
  <c r="O5"/>
  <c r="D5"/>
  <c r="P5" s="1"/>
  <c r="N4"/>
  <c r="M4"/>
  <c r="D4"/>
  <c r="P4" s="1"/>
  <c r="C4"/>
  <c r="O4" s="1"/>
  <c r="P30" l="1"/>
  <c r="O30"/>
</calcChain>
</file>

<file path=xl/sharedStrings.xml><?xml version="1.0" encoding="utf-8"?>
<sst xmlns="http://schemas.openxmlformats.org/spreadsheetml/2006/main" count="50" uniqueCount="38">
  <si>
    <t xml:space="preserve">                                           Annesure 2  Oustanding Para Position </t>
  </si>
  <si>
    <t>up to 2014-15</t>
  </si>
  <si>
    <t>2015-16</t>
  </si>
  <si>
    <t xml:space="preserve"> 2016-17</t>
  </si>
  <si>
    <t>2017-18</t>
  </si>
  <si>
    <t>2018-19</t>
  </si>
  <si>
    <t>2019-20</t>
  </si>
  <si>
    <t>Total</t>
  </si>
  <si>
    <t>Name of Department Companies/ Corporations</t>
  </si>
  <si>
    <t>IR</t>
  </si>
  <si>
    <t>Paras</t>
  </si>
  <si>
    <t>Electricity Department</t>
  </si>
  <si>
    <t>River Navigation Department</t>
  </si>
  <si>
    <t>Agriculture Department</t>
  </si>
  <si>
    <t>Ports Department</t>
  </si>
  <si>
    <t>Forest Department</t>
  </si>
  <si>
    <t>Tourism Department</t>
  </si>
  <si>
    <t>Anima Husbandry &amp; Veterinary Services Department</t>
  </si>
  <si>
    <t>Industries Trade &amp; Commerce Department</t>
  </si>
  <si>
    <t>Informaton Technology Department</t>
  </si>
  <si>
    <t>EDC Limited,</t>
  </si>
  <si>
    <t>Goa Auto Accessories Limited,</t>
  </si>
  <si>
    <t>Goa Electronics Limited,</t>
  </si>
  <si>
    <t>Goa Forest Development Corporation Limited,</t>
  </si>
  <si>
    <t>Goa Handicrafts, Rural &amp; Small Scale Industries Development Corporation Ltd.,</t>
  </si>
  <si>
    <t>Goa Industrial Development Corporation,</t>
  </si>
  <si>
    <t>Goa Information Technology Development Corporation Ltd,</t>
  </si>
  <si>
    <t>Goa Meat Complex Limited,</t>
  </si>
  <si>
    <t>Goa State Horticultural Corporation Ltd.,</t>
  </si>
  <si>
    <t>Goa State Infrastructure Development Corporation (GSIDCL)</t>
  </si>
  <si>
    <t>Goa State Scheduled Caste and Other Backward Classes Finance and Development Corporation Limited,</t>
  </si>
  <si>
    <t>Goa State Scheduled Tribes Finance and Development Corporation Limited,</t>
  </si>
  <si>
    <t>Goa Tourism Development Corporation Limited,</t>
  </si>
  <si>
    <t>Imagine Panaji Smart City Development Limited (IPSCDL)</t>
  </si>
  <si>
    <t>Info Tech Corporation of Goa Limited</t>
  </si>
  <si>
    <t>Kadamba Transport Corporation Limited,</t>
  </si>
  <si>
    <t>Sewage and Infrastructural Development Corporation Limited,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</si>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</sst>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workbookViewId="0">
      <selection sqref="A1:P30"/>
    </sheetView>
  </sheetViews>
  <sheetFormatPr defaultRowHeight="15"/>
  <sheetData>
    <row r="1" spans="1:16" ht="15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2"/>
      <c r="B2" s="3"/>
      <c r="C2" s="4" t="s">
        <v>1</v>
      </c>
      <c r="D2" s="4"/>
      <c r="E2" s="4" t="s">
        <v>2</v>
      </c>
      <c r="F2" s="4"/>
      <c r="G2" s="4" t="s">
        <v>3</v>
      </c>
      <c r="H2" s="4"/>
      <c r="I2" s="4" t="s">
        <v>4</v>
      </c>
      <c r="J2" s="4"/>
      <c r="K2" s="4" t="s">
        <v>5</v>
      </c>
      <c r="L2" s="4"/>
      <c r="M2" s="4" t="s">
        <v>6</v>
      </c>
      <c r="N2" s="4"/>
      <c r="O2" s="4" t="s">
        <v>7</v>
      </c>
      <c r="P2" s="5"/>
    </row>
    <row r="3" spans="1:16">
      <c r="A3" s="6"/>
      <c r="B3" s="7" t="s">
        <v>8</v>
      </c>
      <c r="C3" s="8" t="s">
        <v>9</v>
      </c>
      <c r="D3" s="8" t="s">
        <v>10</v>
      </c>
      <c r="E3" s="8" t="s">
        <v>9</v>
      </c>
      <c r="F3" s="8" t="s">
        <v>10</v>
      </c>
      <c r="G3" s="8" t="s">
        <v>9</v>
      </c>
      <c r="H3" s="8" t="s">
        <v>10</v>
      </c>
      <c r="I3" s="8" t="s">
        <v>9</v>
      </c>
      <c r="J3" s="8" t="s">
        <v>10</v>
      </c>
      <c r="K3" s="8" t="s">
        <v>9</v>
      </c>
      <c r="L3" s="8" t="s">
        <v>10</v>
      </c>
      <c r="M3" s="8" t="s">
        <v>9</v>
      </c>
      <c r="N3" s="8" t="s">
        <v>10</v>
      </c>
      <c r="O3" s="8" t="s">
        <v>9</v>
      </c>
      <c r="P3" s="9" t="s">
        <v>10</v>
      </c>
    </row>
    <row r="4" spans="1:16">
      <c r="A4" s="6">
        <v>1</v>
      </c>
      <c r="B4" s="7" t="s">
        <v>11</v>
      </c>
      <c r="C4" s="8">
        <f>5+3+4+8+11+11+7+1</f>
        <v>50</v>
      </c>
      <c r="D4" s="8">
        <f>8+6+14+20+35+49+35+7</f>
        <v>174</v>
      </c>
      <c r="E4" s="8">
        <v>4</v>
      </c>
      <c r="F4" s="8">
        <v>27</v>
      </c>
      <c r="G4" s="8">
        <v>6</v>
      </c>
      <c r="H4" s="8">
        <v>34</v>
      </c>
      <c r="I4" s="8">
        <v>4</v>
      </c>
      <c r="J4" s="8">
        <v>21</v>
      </c>
      <c r="K4" s="8">
        <v>5</v>
      </c>
      <c r="L4" s="8">
        <v>47</v>
      </c>
      <c r="M4" s="8">
        <f>6+1</f>
        <v>7</v>
      </c>
      <c r="N4" s="8">
        <f>43+7</f>
        <v>50</v>
      </c>
      <c r="O4" s="8">
        <f>C4+E4+G4+I4+K4+M4</f>
        <v>76</v>
      </c>
      <c r="P4" s="9">
        <f>D4+F4+H4+J4+L4+N4</f>
        <v>353</v>
      </c>
    </row>
    <row r="5" spans="1:16">
      <c r="A5" s="6">
        <v>2</v>
      </c>
      <c r="B5" s="7" t="s">
        <v>12</v>
      </c>
      <c r="C5" s="8">
        <v>4</v>
      </c>
      <c r="D5" s="8">
        <f>2+3+6+2</f>
        <v>13</v>
      </c>
      <c r="E5" s="8">
        <v>1</v>
      </c>
      <c r="F5" s="8">
        <v>8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1</v>
      </c>
      <c r="N5" s="8">
        <v>17</v>
      </c>
      <c r="O5" s="8">
        <f t="shared" ref="O5:P12" si="0">C5+E5+G5+I5+K5+M5</f>
        <v>6</v>
      </c>
      <c r="P5" s="9">
        <f t="shared" si="0"/>
        <v>38</v>
      </c>
    </row>
    <row r="6" spans="1:16">
      <c r="A6" s="6">
        <v>3</v>
      </c>
      <c r="B6" s="7" t="s">
        <v>13</v>
      </c>
      <c r="C6" s="8">
        <v>1</v>
      </c>
      <c r="D6" s="8">
        <v>6</v>
      </c>
      <c r="E6" s="8"/>
      <c r="F6" s="8"/>
      <c r="G6" s="8"/>
      <c r="H6" s="8"/>
      <c r="I6" s="8"/>
      <c r="J6" s="8"/>
      <c r="K6" s="8">
        <v>15</v>
      </c>
      <c r="L6" s="8">
        <v>94</v>
      </c>
      <c r="M6" s="8">
        <v>1</v>
      </c>
      <c r="N6" s="8">
        <v>4</v>
      </c>
      <c r="O6" s="8">
        <f t="shared" si="0"/>
        <v>17</v>
      </c>
      <c r="P6" s="9">
        <f t="shared" si="0"/>
        <v>104</v>
      </c>
    </row>
    <row r="7" spans="1:16">
      <c r="A7" s="6">
        <v>4</v>
      </c>
      <c r="B7" s="7" t="s">
        <v>14</v>
      </c>
      <c r="C7" s="8">
        <v>0</v>
      </c>
      <c r="D7" s="8">
        <v>0</v>
      </c>
      <c r="E7" s="8"/>
      <c r="F7" s="8"/>
      <c r="G7" s="8">
        <v>1</v>
      </c>
      <c r="H7" s="8">
        <v>2</v>
      </c>
      <c r="I7" s="8"/>
      <c r="J7" s="8"/>
      <c r="K7" s="8"/>
      <c r="L7" s="8"/>
      <c r="M7" s="8"/>
      <c r="N7" s="8"/>
      <c r="O7" s="8">
        <f t="shared" si="0"/>
        <v>1</v>
      </c>
      <c r="P7" s="9">
        <f t="shared" si="0"/>
        <v>2</v>
      </c>
    </row>
    <row r="8" spans="1:16">
      <c r="A8" s="6">
        <v>5</v>
      </c>
      <c r="B8" s="7" t="s">
        <v>15</v>
      </c>
      <c r="C8" s="8">
        <f>1+3+2+2</f>
        <v>8</v>
      </c>
      <c r="D8" s="8">
        <f>7+7+4+3</f>
        <v>21</v>
      </c>
      <c r="E8" s="8"/>
      <c r="F8" s="8"/>
      <c r="G8" s="8"/>
      <c r="H8" s="8"/>
      <c r="I8" s="8">
        <v>1</v>
      </c>
      <c r="J8" s="8">
        <v>12</v>
      </c>
      <c r="K8" s="8">
        <v>1</v>
      </c>
      <c r="L8" s="8">
        <v>6</v>
      </c>
      <c r="M8" s="8">
        <v>6</v>
      </c>
      <c r="N8" s="8">
        <f>39-1</f>
        <v>38</v>
      </c>
      <c r="O8" s="8">
        <f t="shared" si="0"/>
        <v>16</v>
      </c>
      <c r="P8" s="9">
        <f t="shared" si="0"/>
        <v>77</v>
      </c>
    </row>
    <row r="9" spans="1:16">
      <c r="A9" s="6">
        <v>6</v>
      </c>
      <c r="B9" s="7" t="s">
        <v>16</v>
      </c>
      <c r="C9" s="8">
        <v>1</v>
      </c>
      <c r="D9" s="8">
        <v>1</v>
      </c>
      <c r="E9" s="8">
        <v>1</v>
      </c>
      <c r="F9" s="8">
        <v>3</v>
      </c>
      <c r="G9" s="8">
        <v>2</v>
      </c>
      <c r="H9" s="8">
        <v>8</v>
      </c>
      <c r="I9" s="8">
        <v>1</v>
      </c>
      <c r="J9" s="8">
        <v>4</v>
      </c>
      <c r="K9" s="8">
        <v>1</v>
      </c>
      <c r="L9" s="8">
        <v>7</v>
      </c>
      <c r="M9" s="8"/>
      <c r="N9" s="8"/>
      <c r="O9" s="8">
        <f t="shared" si="0"/>
        <v>6</v>
      </c>
      <c r="P9" s="9">
        <f t="shared" si="0"/>
        <v>23</v>
      </c>
    </row>
    <row r="10" spans="1:16">
      <c r="A10" s="6">
        <v>7</v>
      </c>
      <c r="B10" s="7" t="s">
        <v>17</v>
      </c>
      <c r="C10" s="8">
        <v>1</v>
      </c>
      <c r="D10" s="8">
        <v>1</v>
      </c>
      <c r="E10" s="8"/>
      <c r="F10" s="8"/>
      <c r="G10" s="8"/>
      <c r="H10" s="8"/>
      <c r="I10" s="8">
        <v>1</v>
      </c>
      <c r="J10" s="8">
        <v>5</v>
      </c>
      <c r="K10" s="8">
        <v>3</v>
      </c>
      <c r="L10" s="8">
        <f>25-2</f>
        <v>23</v>
      </c>
      <c r="M10" s="8"/>
      <c r="N10" s="8"/>
      <c r="O10" s="8">
        <f t="shared" si="0"/>
        <v>5</v>
      </c>
      <c r="P10" s="9">
        <f t="shared" si="0"/>
        <v>29</v>
      </c>
    </row>
    <row r="11" spans="1:16">
      <c r="A11" s="6">
        <v>8</v>
      </c>
      <c r="B11" s="7" t="s">
        <v>18</v>
      </c>
      <c r="C11" s="8">
        <v>5</v>
      </c>
      <c r="D11" s="8">
        <v>12</v>
      </c>
      <c r="E11" s="8">
        <v>1</v>
      </c>
      <c r="F11" s="8">
        <v>8</v>
      </c>
      <c r="G11" s="8"/>
      <c r="H11" s="8"/>
      <c r="I11" s="8"/>
      <c r="J11" s="8"/>
      <c r="K11" s="8">
        <v>2</v>
      </c>
      <c r="L11" s="8">
        <v>10</v>
      </c>
      <c r="M11" s="8"/>
      <c r="N11" s="8"/>
      <c r="O11" s="8">
        <f t="shared" si="0"/>
        <v>8</v>
      </c>
      <c r="P11" s="9">
        <f t="shared" si="0"/>
        <v>30</v>
      </c>
    </row>
    <row r="12" spans="1:16">
      <c r="A12" s="6">
        <v>9</v>
      </c>
      <c r="B12" s="7" t="s">
        <v>19</v>
      </c>
      <c r="C12" s="8">
        <v>2</v>
      </c>
      <c r="D12" s="8">
        <v>6</v>
      </c>
      <c r="E12" s="8"/>
      <c r="F12" s="8"/>
      <c r="G12" s="8"/>
      <c r="H12" s="8"/>
      <c r="I12" s="8">
        <v>1</v>
      </c>
      <c r="J12" s="8">
        <v>7</v>
      </c>
      <c r="K12" s="8">
        <v>1</v>
      </c>
      <c r="L12" s="8">
        <v>8</v>
      </c>
      <c r="M12" s="8"/>
      <c r="N12" s="8"/>
      <c r="O12" s="8">
        <f t="shared" si="0"/>
        <v>4</v>
      </c>
      <c r="P12" s="9">
        <f t="shared" si="0"/>
        <v>21</v>
      </c>
    </row>
    <row r="13" spans="1:16" ht="15.75">
      <c r="A13" s="6">
        <v>10</v>
      </c>
      <c r="B13" s="10" t="s">
        <v>20</v>
      </c>
      <c r="C13" s="8">
        <v>2</v>
      </c>
      <c r="D13" s="8">
        <v>5</v>
      </c>
      <c r="E13" s="8"/>
      <c r="F13" s="8"/>
      <c r="G13" s="8"/>
      <c r="H13" s="8"/>
      <c r="I13" s="8">
        <v>1</v>
      </c>
      <c r="J13" s="8">
        <v>10</v>
      </c>
      <c r="K13" s="8">
        <v>1</v>
      </c>
      <c r="L13" s="8">
        <v>6</v>
      </c>
      <c r="M13" s="8"/>
      <c r="N13" s="8"/>
      <c r="O13" s="8">
        <f>C13+E13+G13+I13+K13+M13</f>
        <v>4</v>
      </c>
      <c r="P13" s="8">
        <f>D13+F13+H13+J13+L13+N13</f>
        <v>21</v>
      </c>
    </row>
    <row r="14" spans="1:16" ht="15.75">
      <c r="A14" s="6">
        <v>11</v>
      </c>
      <c r="B14" s="10" t="s">
        <v>21</v>
      </c>
      <c r="C14" s="8">
        <v>1</v>
      </c>
      <c r="D14" s="8">
        <v>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ref="O14:P29" si="1">C14+E14+G14+I14+K14+M14</f>
        <v>1</v>
      </c>
      <c r="P14" s="8">
        <f t="shared" si="1"/>
        <v>4</v>
      </c>
    </row>
    <row r="15" spans="1:16" ht="15.75">
      <c r="A15" s="6">
        <v>12</v>
      </c>
      <c r="B15" s="10" t="s">
        <v>22</v>
      </c>
      <c r="C15" s="8"/>
      <c r="D15" s="8"/>
      <c r="E15" s="8"/>
      <c r="F15" s="8"/>
      <c r="G15" s="8">
        <v>1</v>
      </c>
      <c r="H15" s="8">
        <v>8</v>
      </c>
      <c r="I15" s="8"/>
      <c r="J15" s="8"/>
      <c r="K15" s="8"/>
      <c r="L15" s="8"/>
      <c r="M15" s="8">
        <v>1</v>
      </c>
      <c r="N15" s="8">
        <v>5</v>
      </c>
      <c r="O15" s="8">
        <f t="shared" si="1"/>
        <v>2</v>
      </c>
      <c r="P15" s="8">
        <f t="shared" si="1"/>
        <v>13</v>
      </c>
    </row>
    <row r="16" spans="1:16" ht="15.75">
      <c r="A16" s="6">
        <v>13</v>
      </c>
      <c r="B16" s="10" t="s">
        <v>23</v>
      </c>
      <c r="C16" s="8">
        <v>1</v>
      </c>
      <c r="D16" s="8">
        <v>4</v>
      </c>
      <c r="E16" s="8"/>
      <c r="F16" s="8"/>
      <c r="G16" s="8">
        <v>1</v>
      </c>
      <c r="H16" s="8">
        <v>1</v>
      </c>
      <c r="I16" s="8">
        <v>1</v>
      </c>
      <c r="J16" s="8">
        <v>1</v>
      </c>
      <c r="K16" s="8"/>
      <c r="L16" s="8"/>
      <c r="M16" s="8"/>
      <c r="N16" s="8"/>
      <c r="O16" s="8">
        <f t="shared" si="1"/>
        <v>3</v>
      </c>
      <c r="P16" s="8">
        <f t="shared" si="1"/>
        <v>6</v>
      </c>
    </row>
    <row r="17" spans="1:16" ht="204.75">
      <c r="A17" s="6">
        <v>14</v>
      </c>
      <c r="B17" s="11" t="s">
        <v>24</v>
      </c>
      <c r="C17" s="8"/>
      <c r="D17" s="8"/>
      <c r="E17" s="8"/>
      <c r="F17" s="8"/>
      <c r="G17" s="8"/>
      <c r="H17" s="8"/>
      <c r="I17" s="8">
        <v>1</v>
      </c>
      <c r="J17" s="8">
        <v>8</v>
      </c>
      <c r="K17" s="8"/>
      <c r="L17" s="8"/>
      <c r="M17" s="8"/>
      <c r="N17" s="8"/>
      <c r="O17" s="8">
        <f t="shared" si="1"/>
        <v>1</v>
      </c>
      <c r="P17" s="8">
        <f t="shared" si="1"/>
        <v>8</v>
      </c>
    </row>
    <row r="18" spans="1:16" ht="110.25">
      <c r="A18" s="6">
        <v>15</v>
      </c>
      <c r="B18" s="12" t="s">
        <v>25</v>
      </c>
      <c r="C18" s="8">
        <v>6</v>
      </c>
      <c r="D18" s="8">
        <v>43</v>
      </c>
      <c r="E18" s="8"/>
      <c r="F18" s="8"/>
      <c r="G18" s="8"/>
      <c r="H18" s="8"/>
      <c r="I18" s="8"/>
      <c r="J18" s="8"/>
      <c r="K18" s="8">
        <v>2</v>
      </c>
      <c r="L18" s="8">
        <v>40</v>
      </c>
      <c r="M18" s="8"/>
      <c r="N18" s="8"/>
      <c r="O18" s="8">
        <f t="shared" si="1"/>
        <v>8</v>
      </c>
      <c r="P18" s="8">
        <f t="shared" si="1"/>
        <v>83</v>
      </c>
    </row>
    <row r="19" spans="1:16" ht="141.75">
      <c r="A19" s="6">
        <v>16</v>
      </c>
      <c r="B19" s="11" t="s">
        <v>26</v>
      </c>
      <c r="C19" s="8"/>
      <c r="D19" s="8"/>
      <c r="E19" s="8"/>
      <c r="F19" s="8"/>
      <c r="G19" s="8"/>
      <c r="H19" s="8"/>
      <c r="I19" s="8"/>
      <c r="J19" s="8"/>
      <c r="K19" s="8">
        <v>1</v>
      </c>
      <c r="L19" s="8">
        <v>2</v>
      </c>
      <c r="M19" s="8"/>
      <c r="N19" s="8"/>
      <c r="O19" s="8">
        <f t="shared" si="1"/>
        <v>1</v>
      </c>
      <c r="P19" s="8">
        <f t="shared" si="1"/>
        <v>2</v>
      </c>
    </row>
    <row r="20" spans="1:16" ht="78.75">
      <c r="A20" s="6">
        <v>17</v>
      </c>
      <c r="B20" s="11" t="s">
        <v>27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>
        <v>1</v>
      </c>
      <c r="N20" s="8">
        <v>2</v>
      </c>
      <c r="O20" s="8">
        <f t="shared" si="1"/>
        <v>1</v>
      </c>
      <c r="P20" s="8">
        <f t="shared" si="1"/>
        <v>2</v>
      </c>
    </row>
    <row r="21" spans="1:16" ht="110.25">
      <c r="A21" s="6">
        <v>18</v>
      </c>
      <c r="B21" s="11" t="s">
        <v>28</v>
      </c>
      <c r="C21" s="8">
        <v>2</v>
      </c>
      <c r="D21" s="8">
        <v>2</v>
      </c>
      <c r="E21" s="8"/>
      <c r="F21" s="8"/>
      <c r="G21" s="8"/>
      <c r="H21" s="8"/>
      <c r="I21" s="8">
        <v>1</v>
      </c>
      <c r="J21" s="8">
        <v>7</v>
      </c>
      <c r="K21" s="8"/>
      <c r="L21" s="8"/>
      <c r="M21" s="8"/>
      <c r="N21" s="8"/>
      <c r="O21" s="8">
        <f t="shared" si="1"/>
        <v>3</v>
      </c>
      <c r="P21" s="8">
        <f t="shared" si="1"/>
        <v>9</v>
      </c>
    </row>
    <row r="22" spans="1:16" ht="157.5">
      <c r="A22" s="6">
        <v>19</v>
      </c>
      <c r="B22" s="11" t="s">
        <v>29</v>
      </c>
      <c r="C22" s="8">
        <v>1</v>
      </c>
      <c r="D22" s="8">
        <v>2</v>
      </c>
      <c r="E22" s="8"/>
      <c r="F22" s="8"/>
      <c r="G22" s="8"/>
      <c r="H22" s="8"/>
      <c r="I22" s="8">
        <v>1</v>
      </c>
      <c r="J22" s="8">
        <v>7</v>
      </c>
      <c r="K22" s="8">
        <v>1</v>
      </c>
      <c r="L22" s="8">
        <v>8</v>
      </c>
      <c r="M22" s="8"/>
      <c r="N22" s="8"/>
      <c r="O22" s="8">
        <f t="shared" si="1"/>
        <v>3</v>
      </c>
      <c r="P22" s="8">
        <f t="shared" si="1"/>
        <v>17</v>
      </c>
    </row>
    <row r="23" spans="1:16" ht="267.75">
      <c r="A23" s="6">
        <v>20</v>
      </c>
      <c r="B23" s="11" t="s">
        <v>30</v>
      </c>
      <c r="C23" s="8">
        <v>1</v>
      </c>
      <c r="D23" s="8">
        <v>4</v>
      </c>
      <c r="E23" s="8"/>
      <c r="F23" s="8"/>
      <c r="G23" s="8"/>
      <c r="H23" s="8"/>
      <c r="I23" s="8">
        <v>1</v>
      </c>
      <c r="J23" s="8">
        <v>15</v>
      </c>
      <c r="K23" s="8"/>
      <c r="L23" s="8"/>
      <c r="M23" s="8"/>
      <c r="N23" s="8"/>
      <c r="O23" s="8">
        <f t="shared" si="1"/>
        <v>2</v>
      </c>
      <c r="P23" s="8">
        <f t="shared" si="1"/>
        <v>19</v>
      </c>
    </row>
    <row r="24" spans="1:16" ht="189">
      <c r="A24" s="6">
        <v>21</v>
      </c>
      <c r="B24" s="12" t="s">
        <v>31</v>
      </c>
      <c r="C24" s="8"/>
      <c r="D24" s="8"/>
      <c r="E24" s="8"/>
      <c r="F24" s="8"/>
      <c r="G24" s="8"/>
      <c r="H24" s="8"/>
      <c r="I24" s="8"/>
      <c r="J24" s="8"/>
      <c r="K24" s="8">
        <v>1</v>
      </c>
      <c r="L24" s="8">
        <v>7</v>
      </c>
      <c r="M24" s="8"/>
      <c r="N24" s="8"/>
      <c r="O24" s="8">
        <f t="shared" si="1"/>
        <v>1</v>
      </c>
      <c r="P24" s="8">
        <f t="shared" si="1"/>
        <v>7</v>
      </c>
    </row>
    <row r="25" spans="1:16" ht="110.25">
      <c r="A25" s="6">
        <v>22</v>
      </c>
      <c r="B25" s="11" t="s">
        <v>32</v>
      </c>
      <c r="C25" s="8">
        <v>1</v>
      </c>
      <c r="D25" s="8">
        <v>2</v>
      </c>
      <c r="E25" s="8"/>
      <c r="F25" s="8"/>
      <c r="G25" s="8">
        <v>1</v>
      </c>
      <c r="H25" s="8">
        <v>6</v>
      </c>
      <c r="I25" s="8"/>
      <c r="J25" s="8"/>
      <c r="K25" s="8">
        <v>1</v>
      </c>
      <c r="L25" s="8">
        <v>2</v>
      </c>
      <c r="M25" s="8"/>
      <c r="N25" s="8"/>
      <c r="O25" s="8">
        <f t="shared" si="1"/>
        <v>3</v>
      </c>
      <c r="P25" s="8">
        <f t="shared" si="1"/>
        <v>10</v>
      </c>
    </row>
    <row r="26" spans="1:16" ht="141.75">
      <c r="A26" s="6">
        <v>23</v>
      </c>
      <c r="B26" s="11" t="s">
        <v>33</v>
      </c>
      <c r="C26" s="8"/>
      <c r="D26" s="8"/>
      <c r="E26" s="8"/>
      <c r="F26" s="8"/>
      <c r="G26" s="8"/>
      <c r="H26" s="8"/>
      <c r="I26" s="8"/>
      <c r="J26" s="8"/>
      <c r="K26" s="8">
        <v>1</v>
      </c>
      <c r="L26" s="8">
        <v>6</v>
      </c>
      <c r="M26" s="8"/>
      <c r="N26" s="8"/>
      <c r="O26" s="8">
        <f t="shared" si="1"/>
        <v>1</v>
      </c>
      <c r="P26" s="8">
        <f t="shared" si="1"/>
        <v>6</v>
      </c>
    </row>
    <row r="27" spans="1:16" ht="94.5">
      <c r="A27" s="6">
        <v>24</v>
      </c>
      <c r="B27" s="11" t="s">
        <v>34</v>
      </c>
      <c r="C27" s="8">
        <v>1</v>
      </c>
      <c r="D27" s="8">
        <v>2</v>
      </c>
      <c r="E27" s="8">
        <v>1</v>
      </c>
      <c r="F27" s="8">
        <v>4</v>
      </c>
      <c r="G27" s="8"/>
      <c r="H27" s="8"/>
      <c r="I27" s="8">
        <v>1</v>
      </c>
      <c r="J27" s="8">
        <v>10</v>
      </c>
      <c r="K27" s="8"/>
      <c r="L27" s="8"/>
      <c r="M27" s="8"/>
      <c r="N27" s="8"/>
      <c r="O27" s="8">
        <f t="shared" si="1"/>
        <v>3</v>
      </c>
      <c r="P27" s="8">
        <f t="shared" si="1"/>
        <v>16</v>
      </c>
    </row>
    <row r="28" spans="1:16" ht="110.25">
      <c r="A28" s="6">
        <v>25</v>
      </c>
      <c r="B28" s="11" t="s">
        <v>35</v>
      </c>
      <c r="C28" s="8"/>
      <c r="D28" s="8"/>
      <c r="E28" s="8"/>
      <c r="F28" s="8"/>
      <c r="G28" s="8"/>
      <c r="H28" s="8"/>
      <c r="I28" s="8"/>
      <c r="J28" s="8"/>
      <c r="K28" s="8">
        <v>1</v>
      </c>
      <c r="L28" s="8">
        <v>9</v>
      </c>
      <c r="M28" s="8"/>
      <c r="N28" s="8"/>
      <c r="O28" s="8">
        <f t="shared" si="1"/>
        <v>1</v>
      </c>
      <c r="P28" s="8">
        <f t="shared" si="1"/>
        <v>9</v>
      </c>
    </row>
    <row r="29" spans="1:16" ht="141.75">
      <c r="A29" s="13">
        <v>26</v>
      </c>
      <c r="B29" s="14" t="s">
        <v>36</v>
      </c>
      <c r="C29" s="15">
        <v>2</v>
      </c>
      <c r="D29" s="15">
        <v>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f t="shared" si="1"/>
        <v>2</v>
      </c>
      <c r="P29" s="15">
        <f t="shared" si="1"/>
        <v>5</v>
      </c>
    </row>
    <row r="30" spans="1:16">
      <c r="A30" s="8"/>
      <c r="B30" s="8" t="s">
        <v>37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6">
        <f>SUM(O4:O29)</f>
        <v>179</v>
      </c>
      <c r="P30" s="16">
        <f>SUM(P4:P29)</f>
        <v>914</v>
      </c>
    </row>
  </sheetData>
  <mergeCells count="8">
    <mergeCell ref="A1:P1"/>
    <mergeCell ref="C2:D2"/>
    <mergeCell ref="E2:F2"/>
    <mergeCell ref="G2:H2"/>
    <mergeCell ref="I2:J2"/>
    <mergeCell ref="K2:L2"/>
    <mergeCell ref="M2:N2"/>
    <mergeCell ref="O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2020-07-20T10:37:13Z</dcterms:modified>
</cp:coreProperties>
</file>